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EstaPasta_de_trabalho"/>
  <workbookProtection workbookAlgorithmName="SHA-512" workbookHashValue="76h07iVK2zgImBIj71RmYl3g2T+aad7TIbtWLuZpJJxa0OiOc5iK1STxIISlQ3itrMbFw1/U+JVT1mtQXWCqcw==" workbookSaltValue="3aA4nrUirRa77LgaEw6geg==" workbookSpinCount="100000" lockStructure="1"/>
  <bookViews>
    <workbookView showHorizontalScroll="0" showVerticalScroll="0" showSheetTabs="0" xWindow="0" yWindow="465" windowWidth="28695" windowHeight="13200"/>
  </bookViews>
  <sheets>
    <sheet name="INDEX" sheetId="8" r:id="rId1"/>
    <sheet name="IMPERIAL" sheetId="5" r:id="rId2"/>
    <sheet name="METRIC" sheetId="9" r:id="rId3"/>
    <sheet name="DATA" sheetId="4" state="hidden" r:id="rId4"/>
  </sheets>
  <definedNames>
    <definedName name="_xlnm._FilterDatabase" localSheetId="3" hidden="1">DATA!$C$2:$G$730</definedName>
    <definedName name="BC">METRIC!$E$13</definedName>
    <definedName name="BG">METRIC!$E$12</definedName>
    <definedName name="CSmetric">METRIC!$E$6</definedName>
    <definedName name="Db">METRIC!$E$14</definedName>
    <definedName name="Dsmetric">METRIC!$E$5</definedName>
    <definedName name="kmetric">METRIC!$E$15</definedName>
    <definedName name="Nb">METRIC!$E$7</definedName>
    <definedName name="P">METRIC!$E$8</definedName>
    <definedName name="Pcsmetric">METRIC!$E$6</definedName>
    <definedName name="_xlnm.Print_Area" localSheetId="1">IMPERIAL!$A:$O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4" i="4" l="1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R10" i="4"/>
  <c r="Q10" i="4"/>
  <c r="B10" i="4"/>
  <c r="B9" i="4"/>
  <c r="B8" i="4"/>
  <c r="L7" i="4"/>
  <c r="B7" i="4"/>
  <c r="L6" i="4"/>
  <c r="B6" i="4"/>
  <c r="L5" i="4"/>
  <c r="B5" i="4"/>
  <c r="L4" i="4"/>
  <c r="B4" i="4"/>
  <c r="L3" i="4"/>
  <c r="B3" i="4"/>
  <c r="F14" i="9"/>
  <c r="H8" i="9" s="1"/>
  <c r="I12" i="9"/>
  <c r="I12" i="5"/>
  <c r="H8" i="5"/>
  <c r="H7" i="5"/>
  <c r="H7" i="9" l="1"/>
  <c r="H6" i="9"/>
  <c r="H14" i="5"/>
  <c r="I8" i="5" s="1"/>
  <c r="H13" i="5"/>
  <c r="I7" i="5" s="1"/>
  <c r="H12" i="5"/>
  <c r="I6" i="5" s="1"/>
  <c r="H14" i="9"/>
  <c r="I8" i="9" s="1"/>
  <c r="H12" i="9"/>
  <c r="I6" i="9" s="1"/>
  <c r="H6" i="5"/>
  <c r="H13" i="9"/>
  <c r="I7" i="9" s="1"/>
</calcChain>
</file>

<file path=xl/sharedStrings.xml><?xml version="1.0" encoding="utf-8"?>
<sst xmlns="http://schemas.openxmlformats.org/spreadsheetml/2006/main" count="1243" uniqueCount="119">
  <si>
    <t xml:space="preserve">    Teadit Torque Calculation and Bolt Stress Check</t>
  </si>
  <si>
    <t>Select the desired Dimensional Units:</t>
  </si>
  <si>
    <t>Torque Calculation and Bolt Stress Check for Packing Installation</t>
  </si>
  <si>
    <t>Valve</t>
  </si>
  <si>
    <t>Packing Style:</t>
  </si>
  <si>
    <t>Stem Diameter [in]</t>
  </si>
  <si>
    <t>Required Torque</t>
  </si>
  <si>
    <t>Packing Cross-Section [in]</t>
  </si>
  <si>
    <t>Number of Bolts</t>
  </si>
  <si>
    <t>Media Pressure [psi]</t>
  </si>
  <si>
    <t>Bolt</t>
  </si>
  <si>
    <t>% of Bolt Max. Yield</t>
  </si>
  <si>
    <t>Bolt Grade/Material</t>
  </si>
  <si>
    <t>Bolt Class</t>
  </si>
  <si>
    <t>Acceptable for "General Service Valves" **</t>
  </si>
  <si>
    <t>Bolt Diameter [in]</t>
  </si>
  <si>
    <t>Minimum Value for "General Service Valves" **</t>
  </si>
  <si>
    <t>"k" Factor</t>
  </si>
  <si>
    <t>TORQUE WRENCHES MUST BE USED</t>
  </si>
  <si>
    <t>* Certified Low-Emissions</t>
  </si>
  <si>
    <t>(1.) Established protocol is essential and must be maintained</t>
  </si>
  <si>
    <t>** General Service</t>
  </si>
  <si>
    <t>(1.) Targeted torque Certified Low Emissions service is goal. However, yielding of equipment is not recommended to achieve this value. 
A "Compression Set" for the packing is the desired effect.</t>
  </si>
  <si>
    <r>
      <rPr>
        <sz val="11"/>
        <rFont val="Calibri"/>
        <family val="2"/>
      </rPr>
      <t xml:space="preserve">(2.) At least 50% of the torque value of </t>
    </r>
    <r>
      <rPr>
        <b/>
        <i/>
        <u/>
        <sz val="11"/>
        <rFont val="Calibri"/>
        <family val="2"/>
      </rPr>
      <t>"Valves Certified Low Emission Service"</t>
    </r>
    <r>
      <rPr>
        <sz val="11"/>
        <rFont val="Calibri"/>
        <family val="2"/>
      </rPr>
      <t xml:space="preserve"> is necessary to achieve success with 2236 as a General Service packing. Bolting capable of delivering calculated torque values must be used. Adjust k-factor in formula to match thread lubricant used.</t>
    </r>
  </si>
  <si>
    <r>
      <rPr>
        <sz val="11"/>
        <rFont val="Calibri"/>
        <family val="2"/>
      </rPr>
      <t>(3.) 50% of initial preload ("</t>
    </r>
    <r>
      <rPr>
        <b/>
        <i/>
        <u/>
        <sz val="11"/>
        <rFont val="Calibri"/>
        <family val="2"/>
      </rPr>
      <t>General Service Minimum Suggested Value</t>
    </r>
    <r>
      <rPr>
        <sz val="11"/>
        <rFont val="Calibri"/>
        <family val="2"/>
      </rPr>
      <t>") is delivered to equipment.</t>
    </r>
  </si>
  <si>
    <t>(4.) If 50% initial preload is not achievable without yielding equipment, consultation with Teadit Engineering is required.</t>
  </si>
  <si>
    <t>(5.) Equipment is checked to see if cycling is achievable, compressing the first ring in the process.</t>
  </si>
  <si>
    <t>(6.) If cycling is possible, increase torque value to 60% of initial preload, compressing the second ring in the process. Check to see if cycling is achievable.</t>
  </si>
  <si>
    <r>
      <rPr>
        <sz val="11"/>
        <rFont val="Calibri"/>
        <family val="2"/>
      </rPr>
      <t>(7.) If cycling is possible at 60%, increase torque value to 70% (</t>
    </r>
    <r>
      <rPr>
        <b/>
        <i/>
        <sz val="11"/>
        <rFont val="Calibri"/>
        <family val="2"/>
      </rPr>
      <t>"</t>
    </r>
    <r>
      <rPr>
        <b/>
        <i/>
        <u/>
        <sz val="11"/>
        <rFont val="Calibri"/>
        <family val="2"/>
      </rPr>
      <t>Acceptable for General Service Valves</t>
    </r>
    <r>
      <rPr>
        <b/>
        <i/>
        <sz val="11"/>
        <rFont val="Calibri"/>
        <family val="2"/>
      </rPr>
      <t>"</t>
    </r>
    <r>
      <rPr>
        <sz val="11"/>
        <rFont val="Calibri"/>
        <family val="2"/>
      </rPr>
      <t>), compressing the third ring in the process. Check to see if cycling is achievable.</t>
    </r>
  </si>
  <si>
    <t>(8.) If cycling is possible at 70%, continue with the same process for rings 4 and 5. If cycling is not possible, revert to 60%, and continue with rings 4 and 5.</t>
  </si>
  <si>
    <t>(9.) Equipment must be allowed to relax, as per LE protocol, 3 to 5 days. At this time, a retightening at the same finish value in Step 8 is performed.</t>
  </si>
  <si>
    <t>Stem Diameter [mm]</t>
  </si>
  <si>
    <t>Packing Cross-Section [mm]</t>
  </si>
  <si>
    <t>Media Pressure [bar]</t>
  </si>
  <si>
    <t>Bolt Diameter [mm]</t>
  </si>
  <si>
    <t>Aux</t>
  </si>
  <si>
    <t>Grade</t>
  </si>
  <si>
    <t>Diameter [in]</t>
  </si>
  <si>
    <t>Class</t>
  </si>
  <si>
    <t>Yield Stress [ksi]</t>
  </si>
  <si>
    <t>Grade/Material List</t>
  </si>
  <si>
    <t>Sealing Confidence Level</t>
  </si>
  <si>
    <t>Class 1/2</t>
  </si>
  <si>
    <t>Class List</t>
  </si>
  <si>
    <t>651A</t>
  </si>
  <si>
    <t>B8</t>
  </si>
  <si>
    <t>651B</t>
  </si>
  <si>
    <t>B8C</t>
  </si>
  <si>
    <t>660A</t>
  </si>
  <si>
    <t>B8M</t>
  </si>
  <si>
    <t>660B</t>
  </si>
  <si>
    <t>B8T</t>
  </si>
  <si>
    <t>B16</t>
  </si>
  <si>
    <t>B4B</t>
  </si>
  <si>
    <t>B4C</t>
  </si>
  <si>
    <t>Root and Tensile Stress Area</t>
  </si>
  <si>
    <t>Packing 'y' [MPa]</t>
  </si>
  <si>
    <t>Imperial [psi]</t>
  </si>
  <si>
    <t>Metric [MPa]</t>
  </si>
  <si>
    <t>B5</t>
  </si>
  <si>
    <t>Root [in²]</t>
  </si>
  <si>
    <t>Tensile [in²]</t>
  </si>
  <si>
    <t>B6</t>
  </si>
  <si>
    <t>2000IC</t>
  </si>
  <si>
    <t>B7</t>
  </si>
  <si>
    <t>2000S</t>
  </si>
  <si>
    <t>Torque Recommendation</t>
  </si>
  <si>
    <t>B7M</t>
  </si>
  <si>
    <t>2005FDA</t>
  </si>
  <si>
    <t>Recommended for "Certified Low Emission" Valves *</t>
  </si>
  <si>
    <t>B8F</t>
  </si>
  <si>
    <t>2005R</t>
  </si>
  <si>
    <t>BC</t>
  </si>
  <si>
    <t>BD</t>
  </si>
  <si>
    <t>L43</t>
  </si>
  <si>
    <t>L7</t>
  </si>
  <si>
    <t>L7A</t>
  </si>
  <si>
    <t>L7B</t>
  </si>
  <si>
    <t>L7C</t>
  </si>
  <si>
    <t>L7M</t>
  </si>
  <si>
    <t>3.6</t>
  </si>
  <si>
    <t>4.6</t>
  </si>
  <si>
    <t>4.8</t>
  </si>
  <si>
    <t>5.6</t>
  </si>
  <si>
    <t>5.8</t>
  </si>
  <si>
    <t>6.8</t>
  </si>
  <si>
    <t>8.8</t>
  </si>
  <si>
    <t>9.8</t>
  </si>
  <si>
    <t>10.9</t>
  </si>
  <si>
    <t>12.9</t>
  </si>
  <si>
    <t>A2/A4-70</t>
  </si>
  <si>
    <t>25CrMo4</t>
  </si>
  <si>
    <t>Dia. Metric</t>
  </si>
  <si>
    <t>Rt. [mm²]</t>
  </si>
  <si>
    <t>Tensile [mm²]</t>
  </si>
  <si>
    <t>42CrMo4</t>
  </si>
  <si>
    <t>M14-2</t>
  </si>
  <si>
    <t>M16-2</t>
  </si>
  <si>
    <t>M20-2.5</t>
  </si>
  <si>
    <t>M24-3</t>
  </si>
  <si>
    <t>M27-3</t>
  </si>
  <si>
    <t>M30-3</t>
  </si>
  <si>
    <t>M33-3</t>
  </si>
  <si>
    <t>M36-3</t>
  </si>
  <si>
    <t>M39-3</t>
  </si>
  <si>
    <t>M42-3</t>
  </si>
  <si>
    <t>M45-3</t>
  </si>
  <si>
    <t>M48-3</t>
  </si>
  <si>
    <t>M52-3</t>
  </si>
  <si>
    <t>M56-3</t>
  </si>
  <si>
    <t>M64-3</t>
  </si>
  <si>
    <t>M70-3</t>
  </si>
  <si>
    <t>M76-3</t>
  </si>
  <si>
    <t>M82-3</t>
  </si>
  <si>
    <t>M90-3</t>
  </si>
  <si>
    <t>M95-3</t>
  </si>
  <si>
    <t>M100-3</t>
  </si>
  <si>
    <t>I718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</si>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</sst>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0"/>
    <numFmt numFmtId="178" formatCode="0.000"/>
  </numFmts>
  <fonts count="25" x14ac:knownFonts="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name val="맑은 고딕"/>
      <family val="2"/>
      <scheme val="minor"/>
    </font>
    <font>
      <b/>
      <sz val="18"/>
      <color theme="1"/>
      <name val="Times New Roman"/>
      <family val="1"/>
    </font>
    <font>
      <b/>
      <u/>
      <sz val="12"/>
      <color theme="1"/>
      <name val="맑은 고딕"/>
      <family val="2"/>
      <scheme val="minor"/>
    </font>
    <font>
      <b/>
      <sz val="20"/>
      <color theme="1"/>
      <name val="Times New Roman"/>
      <family val="1"/>
    </font>
    <font>
      <b/>
      <sz val="11"/>
      <color theme="1"/>
      <name val="맑은 고딕"/>
      <family val="2"/>
      <scheme val="minor"/>
    </font>
    <font>
      <b/>
      <sz val="6"/>
      <color theme="1"/>
      <name val="Times New Roman"/>
      <family val="1"/>
    </font>
    <font>
      <sz val="11"/>
      <color theme="0"/>
      <name val="맑은 고딕"/>
      <family val="2"/>
      <scheme val="minor"/>
    </font>
    <font>
      <i/>
      <sz val="10"/>
      <color theme="1"/>
      <name val="맑은 고딕"/>
      <family val="2"/>
      <scheme val="minor"/>
    </font>
    <font>
      <b/>
      <u/>
      <sz val="11"/>
      <color theme="1"/>
      <name val="맑은 고딕"/>
      <family val="2"/>
      <scheme val="minor"/>
    </font>
    <font>
      <b/>
      <i/>
      <sz val="14"/>
      <color theme="1"/>
      <name val="Times New Roman"/>
      <family val="1"/>
    </font>
    <font>
      <b/>
      <sz val="14"/>
      <color rgb="FFC00000"/>
      <name val="맑은 고딕"/>
      <family val="2"/>
      <scheme val="minor"/>
    </font>
    <font>
      <b/>
      <u/>
      <sz val="11"/>
      <name val="맑은 고딕"/>
      <family val="2"/>
      <scheme val="minor"/>
    </font>
    <font>
      <b/>
      <sz val="18"/>
      <name val="Times New Roman"/>
      <family val="1"/>
    </font>
    <font>
      <sz val="11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맑은 고딕"/>
      <family val="2"/>
      <scheme val="minor"/>
    </font>
    <font>
      <b/>
      <sz val="11"/>
      <name val="맑은 고딕"/>
      <family val="2"/>
      <scheme val="minor"/>
    </font>
    <font>
      <sz val="1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13" fontId="3" fillId="2" borderId="0" xfId="0" applyNumberFormat="1" applyFont="1" applyFill="1" applyBorder="1" applyProtection="1"/>
    <xf numFmtId="1" fontId="3" fillId="2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Protection="1"/>
    <xf numFmtId="13" fontId="3" fillId="2" borderId="1" xfId="0" applyNumberFormat="1" applyFont="1" applyFill="1" applyBorder="1" applyProtection="1"/>
    <xf numFmtId="1" fontId="3" fillId="2" borderId="1" xfId="0" applyNumberFormat="1" applyFont="1" applyFill="1" applyBorder="1" applyAlignment="1" applyProtection="1">
      <alignment horizontal="center"/>
    </xf>
    <xf numFmtId="2" fontId="3" fillId="2" borderId="1" xfId="0" applyNumberFormat="1" applyFont="1" applyFill="1" applyBorder="1" applyProtection="1"/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1" fontId="3" fillId="2" borderId="1" xfId="0" applyNumberFormat="1" applyFont="1" applyFill="1" applyBorder="1" applyProtection="1"/>
    <xf numFmtId="12" fontId="3" fillId="2" borderId="0" xfId="0" applyNumberFormat="1" applyFont="1" applyFill="1" applyBorder="1" applyProtection="1"/>
    <xf numFmtId="2" fontId="3" fillId="2" borderId="0" xfId="0" applyNumberFormat="1" applyFont="1" applyFill="1" applyBorder="1" applyProtection="1"/>
    <xf numFmtId="0" fontId="3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/>
    <xf numFmtId="1" fontId="3" fillId="2" borderId="1" xfId="0" applyNumberFormat="1" applyFont="1" applyFill="1" applyBorder="1" applyAlignment="1" applyProtection="1"/>
    <xf numFmtId="0" fontId="0" fillId="2" borderId="0" xfId="0" applyFill="1" applyAlignment="1" applyProtection="1">
      <alignment vertical="top" wrapText="1"/>
    </xf>
    <xf numFmtId="0" fontId="0" fillId="3" borderId="0" xfId="0" applyFill="1" applyAlignment="1" applyProtection="1">
      <alignment wrapText="1"/>
    </xf>
    <xf numFmtId="0" fontId="0" fillId="3" borderId="0" xfId="0" applyFill="1" applyProtection="1"/>
    <xf numFmtId="0" fontId="0" fillId="3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6" fillId="4" borderId="0" xfId="0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0" fillId="4" borderId="0" xfId="0" applyFill="1" applyProtection="1"/>
    <xf numFmtId="176" fontId="0" fillId="2" borderId="1" xfId="0" applyNumberFormat="1" applyFill="1" applyBorder="1" applyAlignment="1" applyProtection="1">
      <alignment horizontal="center"/>
      <protection locked="0"/>
    </xf>
    <xf numFmtId="12" fontId="0" fillId="2" borderId="9" xfId="0" applyNumberFormat="1" applyFill="1" applyBorder="1" applyProtection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8" fillId="4" borderId="0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177" fontId="9" fillId="2" borderId="9" xfId="0" applyNumberFormat="1" applyFont="1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4" borderId="20" xfId="0" applyFill="1" applyBorder="1" applyProtection="1"/>
    <xf numFmtId="0" fontId="0" fillId="4" borderId="21" xfId="0" applyFill="1" applyBorder="1" applyProtection="1"/>
    <xf numFmtId="0" fontId="10" fillId="4" borderId="21" xfId="0" applyFont="1" applyFill="1" applyBorder="1" applyProtection="1"/>
    <xf numFmtId="0" fontId="10" fillId="4" borderId="21" xfId="0" applyFont="1" applyFill="1" applyBorder="1" applyAlignment="1" applyProtection="1">
      <alignment horizontal="right" vertical="top"/>
    </xf>
    <xf numFmtId="0" fontId="11" fillId="2" borderId="2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3" fillId="2" borderId="4" xfId="0" applyFont="1" applyFill="1" applyBorder="1" applyProtection="1"/>
    <xf numFmtId="0" fontId="12" fillId="4" borderId="0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horizontal="right" vertical="center"/>
    </xf>
    <xf numFmtId="0" fontId="0" fillId="4" borderId="23" xfId="0" applyFill="1" applyBorder="1" applyProtection="1"/>
    <xf numFmtId="0" fontId="0" fillId="3" borderId="23" xfId="0" applyFill="1" applyBorder="1" applyProtection="1"/>
    <xf numFmtId="177" fontId="0" fillId="3" borderId="23" xfId="0" applyNumberFormat="1" applyFill="1" applyBorder="1" applyProtection="1"/>
    <xf numFmtId="0" fontId="0" fillId="4" borderId="26" xfId="0" applyFill="1" applyBorder="1" applyProtection="1"/>
    <xf numFmtId="0" fontId="0" fillId="3" borderId="0" xfId="0" applyFont="1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0" fillId="2" borderId="0" xfId="0" applyNumberFormat="1" applyFill="1" applyAlignment="1" applyProtection="1">
      <alignment vertical="top" wrapText="1"/>
    </xf>
    <xf numFmtId="0" fontId="0" fillId="3" borderId="0" xfId="0" applyNumberFormat="1" applyFill="1" applyAlignment="1" applyProtection="1">
      <alignment wrapText="1"/>
    </xf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0" fillId="4" borderId="2" xfId="0" applyNumberFormat="1" applyFill="1" applyBorder="1" applyProtection="1"/>
    <xf numFmtId="0" fontId="0" fillId="4" borderId="3" xfId="0" applyNumberFormat="1" applyFill="1" applyBorder="1" applyProtection="1"/>
    <xf numFmtId="0" fontId="0" fillId="4" borderId="4" xfId="0" applyNumberFormat="1" applyFill="1" applyBorder="1" applyProtection="1"/>
    <xf numFmtId="0" fontId="0" fillId="4" borderId="0" xfId="0" applyNumberFormat="1" applyFill="1" applyBorder="1" applyProtection="1"/>
    <xf numFmtId="0" fontId="6" fillId="4" borderId="0" xfId="0" applyNumberFormat="1" applyFont="1" applyFill="1" applyBorder="1" applyAlignment="1" applyProtection="1">
      <alignment horizontal="center" vertical="center"/>
    </xf>
    <xf numFmtId="0" fontId="0" fillId="2" borderId="8" xfId="0" applyNumberFormat="1" applyFill="1" applyBorder="1" applyProtection="1"/>
    <xf numFmtId="0" fontId="0" fillId="2" borderId="0" xfId="0" applyNumberFormat="1" applyFill="1" applyBorder="1" applyProtection="1"/>
    <xf numFmtId="0" fontId="0" fillId="2" borderId="9" xfId="0" applyNumberFormat="1" applyFill="1" applyBorder="1" applyProtection="1"/>
    <xf numFmtId="0" fontId="0" fillId="4" borderId="0" xfId="0" applyNumberFormat="1" applyFill="1" applyProtection="1"/>
    <xf numFmtId="178" fontId="0" fillId="2" borderId="1" xfId="0" applyNumberFormat="1" applyFill="1" applyBorder="1" applyAlignment="1" applyProtection="1">
      <alignment horizontal="center"/>
      <protection locked="0"/>
    </xf>
    <xf numFmtId="13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/>
    <xf numFmtId="0" fontId="0" fillId="2" borderId="13" xfId="0" applyNumberFormat="1" applyFill="1" applyBorder="1" applyProtection="1"/>
    <xf numFmtId="0" fontId="0" fillId="2" borderId="14" xfId="0" applyNumberFormat="1" applyFill="1" applyBorder="1" applyProtection="1"/>
    <xf numFmtId="0" fontId="8" fillId="4" borderId="0" xfId="0" applyNumberFormat="1" applyFont="1" applyFill="1" applyBorder="1" applyProtection="1"/>
    <xf numFmtId="13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/>
    <xf numFmtId="0" fontId="0" fillId="2" borderId="18" xfId="0" applyNumberFormat="1" applyFill="1" applyBorder="1" applyProtection="1"/>
    <xf numFmtId="0" fontId="0" fillId="2" borderId="19" xfId="0" applyNumberFormat="1" applyFill="1" applyBorder="1" applyProtection="1"/>
    <xf numFmtId="0" fontId="0" fillId="4" borderId="20" xfId="0" applyNumberFormat="1" applyFill="1" applyBorder="1" applyProtection="1"/>
    <xf numFmtId="0" fontId="0" fillId="4" borderId="21" xfId="0" applyNumberFormat="1" applyFill="1" applyBorder="1" applyProtection="1"/>
    <xf numFmtId="0" fontId="10" fillId="4" borderId="21" xfId="0" applyNumberFormat="1" applyFont="1" applyFill="1" applyBorder="1" applyProtection="1"/>
    <xf numFmtId="0" fontId="10" fillId="4" borderId="21" xfId="0" applyNumberFormat="1" applyFont="1" applyFill="1" applyBorder="1" applyAlignment="1" applyProtection="1">
      <alignment horizontal="right" vertical="top"/>
    </xf>
    <xf numFmtId="0" fontId="14" fillId="2" borderId="2" xfId="0" applyNumberFormat="1" applyFont="1" applyFill="1" applyBorder="1" applyProtection="1"/>
    <xf numFmtId="0" fontId="14" fillId="2" borderId="3" xfId="0" applyNumberFormat="1" applyFont="1" applyFill="1" applyBorder="1" applyProtection="1"/>
    <xf numFmtId="0" fontId="0" fillId="2" borderId="3" xfId="0" applyNumberFormat="1" applyFill="1" applyBorder="1" applyProtection="1"/>
    <xf numFmtId="0" fontId="3" fillId="2" borderId="4" xfId="0" applyNumberFormat="1" applyFont="1" applyFill="1" applyBorder="1" applyProtection="1"/>
    <xf numFmtId="0" fontId="3" fillId="2" borderId="0" xfId="0" applyNumberFormat="1" applyFont="1" applyFill="1" applyBorder="1" applyProtection="1"/>
    <xf numFmtId="0" fontId="12" fillId="4" borderId="0" xfId="0" applyNumberFormat="1" applyFont="1" applyFill="1" applyBorder="1" applyAlignment="1" applyProtection="1">
      <alignment horizontal="right" vertical="center"/>
    </xf>
    <xf numFmtId="0" fontId="13" fillId="4" borderId="0" xfId="0" applyNumberFormat="1" applyFont="1" applyFill="1" applyBorder="1" applyAlignment="1" applyProtection="1">
      <alignment horizontal="right" vertical="center"/>
    </xf>
    <xf numFmtId="0" fontId="0" fillId="4" borderId="23" xfId="0" applyNumberFormat="1" applyFill="1" applyBorder="1" applyProtection="1"/>
    <xf numFmtId="0" fontId="0" fillId="3" borderId="23" xfId="0" applyNumberFormat="1" applyFill="1" applyBorder="1" applyProtection="1"/>
    <xf numFmtId="0" fontId="0" fillId="2" borderId="22" xfId="0" applyNumberFormat="1" applyFill="1" applyBorder="1" applyProtection="1"/>
    <xf numFmtId="0" fontId="0" fillId="2" borderId="23" xfId="0" applyNumberFormat="1" applyFill="1" applyBorder="1" applyProtection="1"/>
    <xf numFmtId="0" fontId="0" fillId="3" borderId="0" xfId="0" applyNumberFormat="1" applyFill="1" applyAlignment="1" applyProtection="1">
      <alignment vertical="top"/>
    </xf>
    <xf numFmtId="0" fontId="0" fillId="3" borderId="0" xfId="0" applyNumberFormat="1" applyFill="1" applyAlignment="1" applyProtection="1">
      <alignment vertical="top" wrapText="1"/>
    </xf>
    <xf numFmtId="0" fontId="0" fillId="4" borderId="0" xfId="0" applyFill="1" applyBorder="1" applyAlignment="1" applyProtection="1"/>
    <xf numFmtId="2" fontId="0" fillId="4" borderId="0" xfId="0" applyNumberFormat="1" applyFill="1" applyBorder="1" applyAlignment="1" applyProtection="1">
      <alignment horizontal="center"/>
    </xf>
    <xf numFmtId="12" fontId="0" fillId="4" borderId="0" xfId="0" applyNumberFormat="1" applyFill="1" applyBorder="1" applyProtection="1"/>
    <xf numFmtId="1" fontId="3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9" fontId="0" fillId="4" borderId="0" xfId="0" applyNumberFormat="1" applyFill="1" applyBorder="1" applyAlignment="1" applyProtection="1">
      <alignment vertical="center"/>
    </xf>
    <xf numFmtId="12" fontId="0" fillId="4" borderId="0" xfId="0" applyNumberFormat="1" applyFill="1" applyBorder="1" applyAlignment="1" applyProtection="1">
      <alignment horizontal="center"/>
    </xf>
    <xf numFmtId="9" fontId="0" fillId="4" borderId="0" xfId="1" applyFont="1" applyFill="1" applyBorder="1" applyAlignment="1" applyProtection="1">
      <alignment vertical="center"/>
    </xf>
    <xf numFmtId="0" fontId="20" fillId="6" borderId="1" xfId="0" applyNumberFormat="1" applyFont="1" applyFill="1" applyBorder="1" applyAlignment="1" applyProtection="1">
      <alignment horizontal="center" vertical="center"/>
    </xf>
    <xf numFmtId="0" fontId="20" fillId="7" borderId="1" xfId="0" applyNumberFormat="1" applyFont="1" applyFill="1" applyBorder="1" applyAlignment="1" applyProtection="1">
      <alignment horizontal="center" vertical="center"/>
    </xf>
    <xf numFmtId="0" fontId="20" fillId="8" borderId="1" xfId="0" applyNumberFormat="1" applyFont="1" applyFill="1" applyBorder="1" applyAlignment="1" applyProtection="1">
      <alignment horizontal="center"/>
    </xf>
    <xf numFmtId="0" fontId="20" fillId="8" borderId="1" xfId="0" applyFont="1" applyFill="1" applyBorder="1" applyAlignment="1" applyProtection="1">
      <alignment horizontal="center"/>
    </xf>
    <xf numFmtId="0" fontId="20" fillId="6" borderId="1" xfId="0" applyFont="1" applyFill="1" applyBorder="1" applyAlignment="1" applyProtection="1">
      <alignment horizontal="center" vertical="center"/>
    </xf>
    <xf numFmtId="1" fontId="20" fillId="7" borderId="1" xfId="0" applyNumberFormat="1" applyFont="1" applyFill="1" applyBorder="1" applyAlignment="1" applyProtection="1">
      <alignment horizontal="center" vertical="center"/>
    </xf>
    <xf numFmtId="9" fontId="22" fillId="8" borderId="1" xfId="1" applyFont="1" applyFill="1" applyBorder="1" applyAlignment="1" applyProtection="1">
      <alignment horizontal="center" vertical="center"/>
    </xf>
    <xf numFmtId="9" fontId="22" fillId="6" borderId="1" xfId="1" applyFont="1" applyFill="1" applyBorder="1" applyAlignment="1" applyProtection="1">
      <alignment horizontal="center"/>
    </xf>
    <xf numFmtId="9" fontId="22" fillId="7" borderId="1" xfId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4" borderId="4" xfId="0" quotePrefix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23" xfId="0" applyNumberFormat="1" applyFont="1" applyFill="1" applyBorder="1" applyAlignment="1" applyProtection="1">
      <alignment horizontal="left" vertical="top" wrapText="1"/>
    </xf>
    <xf numFmtId="0" fontId="3" fillId="2" borderId="20" xfId="0" applyNumberFormat="1" applyFont="1" applyFill="1" applyBorder="1" applyAlignment="1" applyProtection="1">
      <alignment horizontal="left" vertical="top" wrapText="1"/>
    </xf>
    <xf numFmtId="0" fontId="3" fillId="2" borderId="21" xfId="0" applyNumberFormat="1" applyFont="1" applyFill="1" applyBorder="1" applyAlignment="1" applyProtection="1">
      <alignment horizontal="left" vertical="top" wrapText="1"/>
    </xf>
    <xf numFmtId="0" fontId="3" fillId="2" borderId="26" xfId="0" applyNumberFormat="1" applyFont="1" applyFill="1" applyBorder="1" applyAlignment="1" applyProtection="1">
      <alignment horizontal="left" vertical="top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0" fillId="2" borderId="8" xfId="0" quotePrefix="1" applyNumberFormat="1" applyFill="1" applyBorder="1" applyAlignment="1" applyProtection="1">
      <alignment horizontal="right"/>
    </xf>
    <xf numFmtId="0" fontId="0" fillId="2" borderId="10" xfId="0" applyNumberFormat="1" applyFill="1" applyBorder="1" applyAlignment="1" applyProtection="1">
      <alignment horizontal="right"/>
    </xf>
    <xf numFmtId="0" fontId="0" fillId="2" borderId="8" xfId="0" applyNumberFormat="1" applyFill="1" applyBorder="1" applyAlignment="1" applyProtection="1">
      <alignment horizontal="right"/>
    </xf>
    <xf numFmtId="0" fontId="21" fillId="2" borderId="1" xfId="0" applyFont="1" applyFill="1" applyBorder="1" applyAlignment="1" applyProtection="1">
      <alignment horizontal="left" vertical="center"/>
    </xf>
    <xf numFmtId="0" fontId="0" fillId="2" borderId="0" xfId="0" applyNumberFormat="1" applyFill="1" applyBorder="1" applyAlignment="1" applyProtection="1">
      <alignment horizontal="right"/>
    </xf>
    <xf numFmtId="1" fontId="21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7" fillId="5" borderId="1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right" vertical="center" indent="2"/>
    </xf>
    <xf numFmtId="0" fontId="4" fillId="4" borderId="22" xfId="0" applyNumberFormat="1" applyFont="1" applyFill="1" applyBorder="1" applyAlignment="1" applyProtection="1">
      <alignment horizontal="right" vertical="center" indent="2"/>
    </xf>
    <xf numFmtId="0" fontId="5" fillId="2" borderId="5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7" xfId="0" applyNumberFormat="1" applyFont="1" applyFill="1" applyBorder="1" applyAlignment="1" applyProtection="1">
      <alignment horizontal="center"/>
    </xf>
    <xf numFmtId="0" fontId="7" fillId="5" borderId="11" xfId="0" applyNumberFormat="1" applyFont="1" applyFill="1" applyBorder="1" applyAlignment="1" applyProtection="1">
      <alignment horizontal="center"/>
    </xf>
    <xf numFmtId="0" fontId="7" fillId="5" borderId="24" xfId="0" applyNumberFormat="1" applyFont="1" applyFill="1" applyBorder="1" applyAlignment="1" applyProtection="1">
      <alignment horizontal="center"/>
    </xf>
    <xf numFmtId="0" fontId="7" fillId="5" borderId="25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horizontal="left" vertical="top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26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0" fillId="2" borderId="8" xfId="0" quotePrefix="1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7" fillId="5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right" vertical="center" indent="2"/>
    </xf>
    <xf numFmtId="0" fontId="4" fillId="4" borderId="22" xfId="0" applyFont="1" applyFill="1" applyBorder="1" applyAlignment="1" applyProtection="1">
      <alignment horizontal="right" vertical="center" indent="2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</cellXfs>
  <cellStyles count="2">
    <cellStyle name="백분율" xfId="1" builtinId="5"/>
    <cellStyle name="표준" xfId="0" builtinId="0"/>
  </cellStyles>
  <dxfs count="24">
    <dxf>
      <font>
        <color theme="2"/>
      </font>
      <fill>
        <patternFill>
          <bgColor theme="2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color theme="2"/>
      </font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2"/>
      </font>
      <fill>
        <patternFill>
          <bgColor theme="2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rgb="FFFF0000"/>
      </font>
    </dxf>
    <dxf>
      <font>
        <color theme="2"/>
      </font>
      <fill>
        <patternFill>
          <bgColor theme="2"/>
        </patternFill>
      </fill>
      <border>
        <left/>
        <right/>
        <bottom/>
        <vertical/>
        <horizontal/>
      </border>
    </dxf>
    <dxf>
      <font>
        <b/>
        <i val="0"/>
        <color rgb="FFFF0000"/>
      </font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  <border>
        <left/>
        <right/>
        <bottom/>
        <vertical/>
        <horizontal/>
      </border>
    </dxf>
    <dxf>
      <font>
        <color theme="2"/>
      </font>
      <fill>
        <patternFill>
          <bgColor theme="2"/>
        </patternFill>
      </fill>
    </dxf>
    <dxf>
      <font>
        <b/>
        <i val="0"/>
        <color rgb="FFFF0000"/>
      </font>
    </dxf>
    <dxf>
      <font>
        <color theme="2"/>
      </font>
      <fill>
        <patternFill patternType="solid">
          <bgColor theme="2"/>
        </patternFill>
      </fill>
      <border>
        <left/>
        <right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</dxfs>
  <tableStyles count="0" defaultTableStyle="TableStyleMedium2" defaultPivotStyle="PivotStyleLight16"/>
  <colors>
    <mruColors>
      <color rgb="FF0000FF"/>
      <color rgb="FF008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14285</xdr:rowOff>
    </xdr:from>
    <xdr:to>
      <xdr:col>6</xdr:col>
      <xdr:colOff>160725</xdr:colOff>
      <xdr:row>9</xdr:row>
      <xdr:rowOff>76385</xdr:rowOff>
    </xdr:to>
    <xdr:sp macro="[0]!Metric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105025" y="1985645"/>
          <a:ext cx="1979930" cy="6623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Times New Roman" panose="02020603050405020304" pitchFamily="18" charset="0"/>
              <a:cs typeface="Times New Roman" panose="02020603050405020304" pitchFamily="18" charset="0"/>
            </a:rPr>
            <a:t>METRIC</a:t>
          </a:r>
        </a:p>
      </xdr:txBody>
    </xdr:sp>
    <xdr:clientData/>
  </xdr:twoCellAnchor>
  <xdr:twoCellAnchor>
    <xdr:from>
      <xdr:col>9</xdr:col>
      <xdr:colOff>190500</xdr:colOff>
      <xdr:row>6</xdr:row>
      <xdr:rowOff>4761</xdr:rowOff>
    </xdr:from>
    <xdr:to>
      <xdr:col>12</xdr:col>
      <xdr:colOff>676275</xdr:colOff>
      <xdr:row>9</xdr:row>
      <xdr:rowOff>66674</xdr:rowOff>
    </xdr:to>
    <xdr:sp macro="[0]!Imperial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296025" y="1976120"/>
          <a:ext cx="1981200" cy="66167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latin typeface="Times New Roman" panose="02020603050405020304" pitchFamily="18" charset="0"/>
              <a:cs typeface="Times New Roman" panose="02020603050405020304" pitchFamily="18" charset="0"/>
            </a:rPr>
            <a:t>IMPERIAL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66675</xdr:rowOff>
    </xdr:from>
    <xdr:to>
      <xdr:col>3</xdr:col>
      <xdr:colOff>396597</xdr:colOff>
      <xdr:row>1</xdr:row>
      <xdr:rowOff>606675</xdr:rowOff>
    </xdr:to>
    <xdr:pic>
      <xdr:nvPicPr>
        <xdr:cNvPr id="5" name="Picture 4" descr="PTFE tape yarns for sewing or for weaving from Teadit Austri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9175" y="542925"/>
          <a:ext cx="140589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66675</xdr:rowOff>
    </xdr:from>
    <xdr:to>
      <xdr:col>3</xdr:col>
      <xdr:colOff>396597</xdr:colOff>
      <xdr:row>1</xdr:row>
      <xdr:rowOff>606675</xdr:rowOff>
    </xdr:to>
    <xdr:pic>
      <xdr:nvPicPr>
        <xdr:cNvPr id="5" name="Picture 4" descr="PTFE tape yarns for sewing or for weaving from Teadit Austri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9175" y="542925"/>
          <a:ext cx="140589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233362</xdr:colOff>
      <xdr:row>15</xdr:row>
      <xdr:rowOff>19051</xdr:rowOff>
    </xdr:from>
    <xdr:to>
      <xdr:col>12</xdr:col>
      <xdr:colOff>660337</xdr:colOff>
      <xdr:row>16</xdr:row>
      <xdr:rowOff>180976</xdr:rowOff>
    </xdr:to>
    <xdr:sp macro="[0]!_xludf.INDEX" textlink="">
      <xdr:nvSpPr>
        <xdr:cNvPr id="10" name="Retângul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7252970" y="3790950"/>
          <a:ext cx="1007745" cy="361950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HOME</a:t>
          </a:r>
        </a:p>
      </xdr:txBody>
    </xdr:sp>
    <xdr:clientData fPrintsWithSheet="0"/>
  </xdr:twoCellAnchor>
  <xdr:twoCellAnchor>
    <xdr:from>
      <xdr:col>7</xdr:col>
      <xdr:colOff>195862</xdr:colOff>
      <xdr:row>15</xdr:row>
      <xdr:rowOff>19051</xdr:rowOff>
    </xdr:from>
    <xdr:to>
      <xdr:col>8</xdr:col>
      <xdr:colOff>289462</xdr:colOff>
      <xdr:row>16</xdr:row>
      <xdr:rowOff>171451</xdr:rowOff>
    </xdr:to>
    <xdr:sp macro="[0]!_xludf.Clear" textlink="">
      <xdr:nvSpPr>
        <xdr:cNvPr id="11" name="Retângul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472305" y="3790950"/>
          <a:ext cx="1007745" cy="352425"/>
        </a:xfrm>
        <a:prstGeom prst="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CLEAR</a:t>
          </a:r>
        </a:p>
      </xdr:txBody>
    </xdr:sp>
    <xdr:clientData fPrintsWithSheet="0"/>
  </xdr:twoCellAnchor>
  <xdr:twoCellAnchor>
    <xdr:from>
      <xdr:col>8</xdr:col>
      <xdr:colOff>652462</xdr:colOff>
      <xdr:row>15</xdr:row>
      <xdr:rowOff>19051</xdr:rowOff>
    </xdr:from>
    <xdr:to>
      <xdr:col>9</xdr:col>
      <xdr:colOff>746062</xdr:colOff>
      <xdr:row>16</xdr:row>
      <xdr:rowOff>180976</xdr:rowOff>
    </xdr:to>
    <xdr:sp macro="[0]!Printout" textlink="">
      <xdr:nvSpPr>
        <xdr:cNvPr id="13" name="Retângul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5843270" y="3790950"/>
          <a:ext cx="1007745" cy="361950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PRINT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233362</xdr:colOff>
      <xdr:row>15</xdr:row>
      <xdr:rowOff>19051</xdr:rowOff>
    </xdr:from>
    <xdr:to>
      <xdr:col>12</xdr:col>
      <xdr:colOff>660337</xdr:colOff>
      <xdr:row>16</xdr:row>
      <xdr:rowOff>180976</xdr:rowOff>
    </xdr:to>
    <xdr:sp macro="[0]!_xludf.INDEX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7252970" y="3790950"/>
          <a:ext cx="1007745" cy="361950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HOME</a:t>
          </a:r>
        </a:p>
      </xdr:txBody>
    </xdr:sp>
    <xdr:clientData fPrintsWithSheet="0"/>
  </xdr:twoCellAnchor>
  <xdr:twoCellAnchor editAs="oneCell">
    <xdr:from>
      <xdr:col>1</xdr:col>
      <xdr:colOff>104775</xdr:colOff>
      <xdr:row>1</xdr:row>
      <xdr:rowOff>66675</xdr:rowOff>
    </xdr:from>
    <xdr:to>
      <xdr:col>3</xdr:col>
      <xdr:colOff>396597</xdr:colOff>
      <xdr:row>1</xdr:row>
      <xdr:rowOff>606675</xdr:rowOff>
    </xdr:to>
    <xdr:pic>
      <xdr:nvPicPr>
        <xdr:cNvPr id="3" name="Picture 4" descr="PTFE tape yarns for sewing or for weaving from Teadit Austri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9175" y="542925"/>
          <a:ext cx="140589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195862</xdr:colOff>
      <xdr:row>15</xdr:row>
      <xdr:rowOff>19051</xdr:rowOff>
    </xdr:from>
    <xdr:to>
      <xdr:col>8</xdr:col>
      <xdr:colOff>289462</xdr:colOff>
      <xdr:row>16</xdr:row>
      <xdr:rowOff>171451</xdr:rowOff>
    </xdr:to>
    <xdr:sp macro="[0]!_xludf.Clear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472305" y="3790950"/>
          <a:ext cx="1007745" cy="352425"/>
        </a:xfrm>
        <a:prstGeom prst="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CLEAR</a:t>
          </a:r>
        </a:p>
      </xdr:txBody>
    </xdr:sp>
    <xdr:clientData fPrintsWithSheet="0"/>
  </xdr:twoCellAnchor>
  <xdr:twoCellAnchor>
    <xdr:from>
      <xdr:col>8</xdr:col>
      <xdr:colOff>652462</xdr:colOff>
      <xdr:row>15</xdr:row>
      <xdr:rowOff>19051</xdr:rowOff>
    </xdr:from>
    <xdr:to>
      <xdr:col>9</xdr:col>
      <xdr:colOff>746062</xdr:colOff>
      <xdr:row>16</xdr:row>
      <xdr:rowOff>180976</xdr:rowOff>
    </xdr:to>
    <xdr:sp macro="[0]!Printout" textlink="">
      <xdr:nvSpPr>
        <xdr:cNvPr id="7" name="Retângul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5843270" y="3790950"/>
          <a:ext cx="1007745" cy="361950"/>
        </a:xfrm>
        <a:prstGeom prst="rect">
          <a:avLst/>
        </a:prstGeom>
        <a:gradFill flip="none" rotWithShape="1">
          <a:gsLst>
            <a:gs pos="0">
              <a:schemeClr val="accent6">
                <a:lumMod val="67000"/>
              </a:schemeClr>
            </a:gs>
            <a:gs pos="48000">
              <a:schemeClr val="accent6">
                <a:lumMod val="97000"/>
                <a:lumOff val="3000"/>
              </a:schemeClr>
            </a:gs>
            <a:gs pos="100000">
              <a:schemeClr val="accent6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PRINT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18"/>
  <sheetViews>
    <sheetView showRowColHeaders="0" tabSelected="1" workbookViewId="0">
      <selection activeCell="B4" sqref="B4"/>
    </sheetView>
  </sheetViews>
  <sheetFormatPr defaultColWidth="0" defaultRowHeight="16.5" zeroHeight="1" x14ac:dyDescent="0.3"/>
  <cols>
    <col min="1" max="1" width="13.625" style="21" customWidth="1"/>
    <col min="2" max="2" width="7" style="21" customWidth="1"/>
    <col min="3" max="3" width="9.625" style="21" customWidth="1"/>
    <col min="4" max="4" width="17.5" style="21" customWidth="1"/>
    <col min="5" max="5" width="8.875" style="21" customWidth="1"/>
    <col min="6" max="6" width="2" style="22" customWidth="1"/>
    <col min="7" max="7" width="5.375" style="21" customWidth="1"/>
    <col min="8" max="10" width="13.625" style="21" customWidth="1"/>
    <col min="11" max="11" width="5.375" style="21" customWidth="1"/>
    <col min="12" max="12" width="3.5" style="21" customWidth="1"/>
    <col min="13" max="13" width="18.625" style="21" customWidth="1"/>
    <col min="14" max="14" width="5.375" style="21" customWidth="1"/>
    <col min="15" max="15" width="13.625" style="21" customWidth="1"/>
    <col min="16" max="16384" width="9.125" style="21" hidden="1"/>
  </cols>
  <sheetData>
    <row r="1" spans="2:14" ht="37.5" customHeight="1" x14ac:dyDescent="0.3"/>
    <row r="2" spans="2:14" ht="54.75" customHeight="1" x14ac:dyDescent="0.3">
      <c r="B2" s="23"/>
      <c r="C2" s="24"/>
      <c r="D2" s="127" t="s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2:14" ht="15.75" customHeight="1" x14ac:dyDescent="0.3">
      <c r="B3" s="25"/>
      <c r="C3" s="129"/>
      <c r="D3" s="129"/>
      <c r="E3" s="129"/>
      <c r="F3" s="129"/>
      <c r="G3" s="26"/>
      <c r="H3" s="129"/>
      <c r="I3" s="129"/>
      <c r="J3" s="129"/>
      <c r="K3" s="26"/>
      <c r="L3" s="26"/>
      <c r="M3" s="26"/>
      <c r="N3" s="56"/>
    </row>
    <row r="4" spans="2:14" ht="15.75" customHeight="1" x14ac:dyDescent="0.3">
      <c r="B4" s="126" t="s">
        <v>118</v>
      </c>
      <c r="C4" s="131" t="s">
        <v>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56"/>
    </row>
    <row r="5" spans="2:14" ht="15.75" customHeight="1" x14ac:dyDescent="0.3">
      <c r="B5" s="25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56"/>
    </row>
    <row r="6" spans="2:14" ht="15.75" customHeight="1" x14ac:dyDescent="0.3">
      <c r="B6" s="25"/>
      <c r="C6" s="106"/>
      <c r="D6" s="106"/>
      <c r="E6" s="107"/>
      <c r="F6" s="108"/>
      <c r="G6" s="26"/>
      <c r="H6" s="109"/>
      <c r="I6" s="109"/>
      <c r="J6" s="109"/>
      <c r="K6" s="26"/>
      <c r="L6" s="26"/>
      <c r="M6" s="26"/>
      <c r="N6" s="56"/>
    </row>
    <row r="7" spans="2:14" ht="15.75" customHeight="1" x14ac:dyDescent="0.3">
      <c r="B7" s="25"/>
      <c r="C7" s="106"/>
      <c r="D7" s="106"/>
      <c r="E7" s="110"/>
      <c r="F7" s="26"/>
      <c r="G7" s="26"/>
      <c r="H7" s="109"/>
      <c r="I7" s="109"/>
      <c r="J7" s="109"/>
      <c r="K7" s="26"/>
      <c r="L7" s="26"/>
      <c r="M7" s="26"/>
      <c r="N7" s="56"/>
    </row>
    <row r="8" spans="2:14" ht="15.75" customHeight="1" x14ac:dyDescent="0.3">
      <c r="B8" s="25"/>
      <c r="C8" s="106"/>
      <c r="D8" s="106"/>
      <c r="E8" s="110"/>
      <c r="F8" s="26"/>
      <c r="G8" s="26"/>
      <c r="H8" s="26"/>
      <c r="I8" s="26"/>
      <c r="J8" s="26"/>
      <c r="K8" s="26"/>
      <c r="L8" s="26"/>
      <c r="M8" s="26"/>
      <c r="N8" s="56"/>
    </row>
    <row r="9" spans="2:14" ht="15.75" customHeight="1" x14ac:dyDescent="0.3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6"/>
    </row>
    <row r="10" spans="2:14" ht="15.75" customHeight="1" x14ac:dyDescent="0.3">
      <c r="B10" s="25"/>
      <c r="C10" s="39"/>
      <c r="D10" s="39"/>
      <c r="E10" s="39"/>
      <c r="F10" s="39"/>
      <c r="G10" s="26"/>
      <c r="H10" s="39"/>
      <c r="I10" s="39"/>
      <c r="J10" s="39"/>
      <c r="K10" s="26"/>
      <c r="L10" s="26"/>
      <c r="M10" s="26"/>
      <c r="N10" s="56"/>
    </row>
    <row r="11" spans="2:14" ht="15.75" customHeight="1" x14ac:dyDescent="0.3">
      <c r="B11" s="25"/>
      <c r="C11" s="39"/>
      <c r="D11" s="39"/>
      <c r="E11" s="39"/>
      <c r="F11" s="39"/>
      <c r="G11" s="26"/>
      <c r="H11" s="39"/>
      <c r="I11" s="39"/>
      <c r="J11" s="39"/>
      <c r="K11" s="26"/>
      <c r="L11" s="26"/>
      <c r="M11" s="26"/>
      <c r="N11" s="56"/>
    </row>
    <row r="12" spans="2:14" ht="15.75" customHeight="1" x14ac:dyDescent="0.3">
      <c r="B12" s="25"/>
      <c r="C12" s="106"/>
      <c r="D12" s="106"/>
      <c r="E12" s="110"/>
      <c r="F12" s="26"/>
      <c r="G12" s="26"/>
      <c r="H12" s="26"/>
      <c r="I12" s="26"/>
      <c r="J12" s="26"/>
      <c r="K12" s="26"/>
      <c r="L12" s="26"/>
      <c r="M12" s="26"/>
      <c r="N12" s="56"/>
    </row>
    <row r="13" spans="2:14" ht="15.75" customHeight="1" x14ac:dyDescent="0.3">
      <c r="B13" s="25"/>
      <c r="C13" s="106"/>
      <c r="D13" s="106"/>
      <c r="E13" s="110"/>
      <c r="F13" s="26"/>
      <c r="G13" s="26"/>
      <c r="H13" s="111"/>
      <c r="I13" s="111"/>
      <c r="J13" s="113"/>
      <c r="K13" s="26"/>
      <c r="L13" s="26"/>
      <c r="M13" s="26"/>
      <c r="N13" s="56"/>
    </row>
    <row r="14" spans="2:14" ht="15.75" customHeight="1" x14ac:dyDescent="0.3">
      <c r="B14" s="25"/>
      <c r="C14" s="106"/>
      <c r="D14" s="106"/>
      <c r="E14" s="112"/>
      <c r="F14" s="26"/>
      <c r="G14" s="26"/>
      <c r="H14" s="111"/>
      <c r="I14" s="111"/>
      <c r="J14" s="113"/>
      <c r="K14" s="26"/>
      <c r="L14" s="26"/>
      <c r="M14" s="26"/>
      <c r="N14" s="56"/>
    </row>
    <row r="15" spans="2:14" ht="15.75" customHeight="1" x14ac:dyDescent="0.3">
      <c r="B15" s="25"/>
      <c r="C15" s="130"/>
      <c r="D15" s="130"/>
      <c r="E15" s="110"/>
      <c r="F15" s="26"/>
      <c r="G15" s="26"/>
      <c r="H15" s="26"/>
      <c r="I15" s="26"/>
      <c r="J15" s="26"/>
      <c r="K15" s="26"/>
      <c r="L15" s="26"/>
      <c r="M15" s="26"/>
      <c r="N15" s="56"/>
    </row>
    <row r="16" spans="2:14" ht="15.75" customHeight="1" x14ac:dyDescent="0.3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6"/>
    </row>
    <row r="17" spans="2:14" ht="15.75" customHeight="1" x14ac:dyDescent="0.3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9"/>
    </row>
    <row r="18" spans="2:14" ht="37.5" customHeight="1" x14ac:dyDescent="0.3"/>
  </sheetData>
  <sheetProtection algorithmName="SHA-512" hashValue="ZuEQOksvz8bE/TWTLpNFuMR0fuWmZhXqX5ge+9piYQ6wJrQyHpa4tYu/85f26cWfY7dAzOjEoRaQAoIRxolhKA==" saltValue="Vko8F8vJIHZdkXNVNw2VcQ==" spinCount="100000" sheet="1" objects="1" scenarios="1" selectLockedCells="1" selectUnlockedCells="1"/>
  <mergeCells count="5">
    <mergeCell ref="D2:N2"/>
    <mergeCell ref="C3:F3"/>
    <mergeCell ref="H3:J3"/>
    <mergeCell ref="C15:D15"/>
    <mergeCell ref="C4:M5"/>
  </mergeCells>
  <phoneticPr fontId="24" type="noConversion"/>
  <dataValidations count="2">
    <dataValidation errorStyle="warning" allowBlank="1" promptTitle="Info" prompt="The confidence level goes from 1 to 5, being 1 the riskiest and 5 the safest level._x000a__x000a_Teadit recommends that C.L. 5 is chosen at all times to assure initial and long life sealing." sqref="F7"/>
    <dataValidation type="list" errorStyle="warning" showInputMessage="1" showErrorMessage="1" errorTitle="Unavailable" error="This Class is not available on the database." sqref="E13">
      <formula1>"1,2"</formula1>
    </dataValidation>
  </dataValidations>
  <pageMargins left="0.51180555555555596" right="0.51180555555555596" top="0.78680555555555598" bottom="0.78680555555555598" header="0.31388888888888899" footer="0.31388888888888899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Unavailable" error="This grade is not available on the database.">
          <x14:formula1>
            <xm:f>DATA!$H$3:$H$26</xm:f>
          </x14:formula1>
          <xm:sqref>E12</xm:sqref>
        </x14:dataValidation>
        <x14:dataValidation type="list" allowBlank="1" showInputMessage="1" showErrorMessage="1" errorTitle="Unavailable" error="This diameter is not available on the database.">
          <x14:formula1>
            <xm:f>DATA!$J$15:$J$36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42"/>
  <sheetViews>
    <sheetView showRowColHeaders="0" workbookViewId="0">
      <selection activeCell="E14" sqref="E14"/>
    </sheetView>
  </sheetViews>
  <sheetFormatPr defaultColWidth="0" defaultRowHeight="16.5" zeroHeight="1" x14ac:dyDescent="0.3"/>
  <cols>
    <col min="1" max="1" width="13.625" style="67" customWidth="1"/>
    <col min="2" max="2" width="7" style="67" customWidth="1"/>
    <col min="3" max="3" width="9.625" style="67" customWidth="1"/>
    <col min="4" max="4" width="17.5" style="67" customWidth="1"/>
    <col min="5" max="5" width="8.875" style="67" customWidth="1"/>
    <col min="6" max="6" width="2" style="68" customWidth="1"/>
    <col min="7" max="7" width="5.375" style="67" customWidth="1"/>
    <col min="8" max="10" width="13.625" style="67" customWidth="1"/>
    <col min="11" max="11" width="5.375" style="67" customWidth="1"/>
    <col min="12" max="12" width="3.5" style="67" customWidth="1"/>
    <col min="13" max="13" width="18.625" style="67" customWidth="1"/>
    <col min="14" max="14" width="5.375" style="67" customWidth="1"/>
    <col min="15" max="15" width="13.625" style="67" customWidth="1"/>
    <col min="16" max="16384" width="9.125" style="67" hidden="1"/>
  </cols>
  <sheetData>
    <row r="1" spans="2:15" ht="37.5" customHeight="1" x14ac:dyDescent="0.3"/>
    <row r="2" spans="2:15" ht="54.75" customHeight="1" x14ac:dyDescent="0.3">
      <c r="B2" s="69"/>
      <c r="C2" s="70"/>
      <c r="D2" s="149" t="s">
        <v>2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68"/>
    </row>
    <row r="3" spans="2:15" ht="15.75" customHeight="1" x14ac:dyDescent="0.35">
      <c r="B3" s="71"/>
      <c r="C3" s="151" t="s">
        <v>3</v>
      </c>
      <c r="D3" s="152"/>
      <c r="E3" s="152"/>
      <c r="F3" s="153"/>
      <c r="G3" s="72"/>
      <c r="H3" s="73"/>
      <c r="I3" s="73"/>
      <c r="J3" s="73"/>
      <c r="K3" s="98"/>
      <c r="L3" s="99" t="s">
        <v>4</v>
      </c>
      <c r="M3" s="123"/>
      <c r="N3" s="100"/>
      <c r="O3" s="101"/>
    </row>
    <row r="4" spans="2:15" ht="15.75" customHeight="1" x14ac:dyDescent="0.3">
      <c r="B4" s="71"/>
      <c r="C4" s="74"/>
      <c r="D4" s="75"/>
      <c r="E4" s="75"/>
      <c r="F4" s="76"/>
      <c r="G4" s="72"/>
      <c r="H4" s="77"/>
      <c r="I4" s="77"/>
      <c r="J4" s="77"/>
      <c r="K4" s="72"/>
      <c r="L4" s="72"/>
      <c r="M4" s="72"/>
      <c r="N4" s="100"/>
      <c r="O4" s="101"/>
    </row>
    <row r="5" spans="2:15" ht="15.75" customHeight="1" x14ac:dyDescent="0.3">
      <c r="B5" s="71"/>
      <c r="C5" s="143" t="s">
        <v>5</v>
      </c>
      <c r="D5" s="142"/>
      <c r="E5" s="78"/>
      <c r="F5" s="76"/>
      <c r="G5" s="72"/>
      <c r="H5" s="154" t="s">
        <v>6</v>
      </c>
      <c r="I5" s="155"/>
      <c r="J5" s="155"/>
      <c r="K5" s="155"/>
      <c r="L5" s="155"/>
      <c r="M5" s="156"/>
      <c r="N5" s="100"/>
      <c r="O5" s="101"/>
    </row>
    <row r="6" spans="2:15" ht="15.75" customHeight="1" x14ac:dyDescent="0.3">
      <c r="B6" s="71"/>
      <c r="C6" s="143" t="s">
        <v>7</v>
      </c>
      <c r="D6" s="142"/>
      <c r="E6" s="79"/>
      <c r="F6" s="76"/>
      <c r="G6" s="72"/>
      <c r="H6" s="116" t="str">
        <f>IFERROR(ROUND((DATA!Q10+IF($E$8&gt;0,$E$8,0))*(($E$5+2*$E$6)^2-$E$5^2)*PI()/4*$E$15*$E$14/12/$E$7,0)&amp;" lbf.ft","")</f>
        <v/>
      </c>
      <c r="I6" s="147" t="str">
        <f>IF(AND(H12&gt;0.75,H12&lt;&gt;""),"Not recommended. Exceeds 75% of max bolt yield stress.",IF(M3=2236,DATA!Q13,"Recommended Torque"))</f>
        <v>Recommended Torque</v>
      </c>
      <c r="J6" s="147"/>
      <c r="K6" s="147"/>
      <c r="L6" s="147"/>
      <c r="M6" s="147"/>
      <c r="N6" s="100"/>
      <c r="O6" s="101"/>
    </row>
    <row r="7" spans="2:15" ht="15.75" customHeight="1" x14ac:dyDescent="0.3">
      <c r="B7" s="71"/>
      <c r="C7" s="143" t="s">
        <v>8</v>
      </c>
      <c r="D7" s="142"/>
      <c r="E7" s="34"/>
      <c r="F7" s="76"/>
      <c r="G7" s="72"/>
      <c r="H7" s="114" t="str">
        <f>IFERROR(ROUND((8000+IF($E$8&gt;0,$E$8,0))*(($E$5+2*$E$6)^2-$E$5^2)*PI()/4*$E$15*$E$14/12/$E$7,0)&amp;" lbf.ft","")</f>
        <v/>
      </c>
      <c r="I7" s="147" t="str">
        <f>IF(AND(H13&gt;0.75,H13&lt;&gt;""),"Not recommended. Exceeds 75% of max bolt yield stress.",DATA!Q14)</f>
        <v>Acceptable for "General Service Valves" **</v>
      </c>
      <c r="J7" s="147"/>
      <c r="K7" s="147"/>
      <c r="L7" s="147"/>
      <c r="M7" s="147"/>
      <c r="N7" s="100"/>
      <c r="O7" s="101"/>
    </row>
    <row r="8" spans="2:15" ht="15.75" customHeight="1" x14ac:dyDescent="0.3">
      <c r="B8" s="71"/>
      <c r="C8" s="143" t="s">
        <v>9</v>
      </c>
      <c r="D8" s="142"/>
      <c r="E8" s="34"/>
      <c r="F8" s="76"/>
      <c r="G8" s="72"/>
      <c r="H8" s="115" t="str">
        <f>IFERROR(ROUND((5100+IF($E$8&gt;0,$E$8,0))*(($E$5+2*$E$6)^2-$E$5^2)*PI()/4*$E$15*$E$14/12/$E$7,0)&amp;" lbf.ft","")</f>
        <v/>
      </c>
      <c r="I8" s="147" t="str">
        <f>IF(AND(H14&gt;0.75,H14&lt;&gt;""),"Not recommended. Exceeds 75% of max bolt yield stress.",DATA!Q15)</f>
        <v>Minimum Value for "General Service Valves" **</v>
      </c>
      <c r="J8" s="147"/>
      <c r="K8" s="147"/>
      <c r="L8" s="147"/>
      <c r="M8" s="147"/>
      <c r="N8" s="100"/>
      <c r="O8" s="101"/>
    </row>
    <row r="9" spans="2:15" ht="15.75" customHeight="1" x14ac:dyDescent="0.3">
      <c r="B9" s="71"/>
      <c r="C9" s="80"/>
      <c r="D9" s="81"/>
      <c r="E9" s="81"/>
      <c r="F9" s="82"/>
      <c r="G9" s="72"/>
      <c r="H9" s="83"/>
      <c r="I9" s="72"/>
      <c r="J9" s="72"/>
      <c r="K9" s="72"/>
      <c r="L9" s="72"/>
      <c r="M9" s="77"/>
      <c r="N9" s="100"/>
      <c r="O9" s="101"/>
    </row>
    <row r="10" spans="2:15" ht="15.75" customHeight="1" x14ac:dyDescent="0.3">
      <c r="B10" s="71"/>
      <c r="C10" s="138" t="s">
        <v>10</v>
      </c>
      <c r="D10" s="139"/>
      <c r="E10" s="139"/>
      <c r="F10" s="140"/>
      <c r="G10" s="72"/>
      <c r="H10" s="72"/>
      <c r="I10" s="72"/>
      <c r="J10" s="72"/>
      <c r="K10" s="72"/>
      <c r="L10" s="72"/>
      <c r="M10" s="72"/>
      <c r="N10" s="100"/>
      <c r="O10" s="101"/>
    </row>
    <row r="11" spans="2:15" ht="15.75" customHeight="1" x14ac:dyDescent="0.3">
      <c r="B11" s="71"/>
      <c r="C11" s="138"/>
      <c r="D11" s="139"/>
      <c r="E11" s="139"/>
      <c r="F11" s="140"/>
      <c r="G11" s="72"/>
      <c r="H11" s="148" t="s">
        <v>11</v>
      </c>
      <c r="I11" s="148"/>
      <c r="J11" s="148"/>
      <c r="K11" s="148"/>
      <c r="L11" s="148"/>
      <c r="M11" s="148"/>
      <c r="N11" s="100"/>
      <c r="O11" s="101"/>
    </row>
    <row r="12" spans="2:15" ht="15.75" customHeight="1" x14ac:dyDescent="0.3">
      <c r="B12" s="71"/>
      <c r="C12" s="143" t="s">
        <v>12</v>
      </c>
      <c r="D12" s="142"/>
      <c r="E12" s="124"/>
      <c r="F12" s="76"/>
      <c r="G12" s="72"/>
      <c r="H12" s="120" t="str">
        <f>IFERROR(((DATA!Q10+ABS($E$8))*(($E$5+2*$E$6)^2-$E$5^2)*PI()/4/$E$7)/(VLOOKUP(E12&amp;E14&amp;E13,DATA!B2:F1094,5,FALSE)*(VLOOKUP(E14,DATA!J10:L36,2,FALSE))*1000),"")</f>
        <v/>
      </c>
      <c r="I12" s="144" t="str">
        <f>IF(M3=2236,DATA!Q13,"Maximum Bolt Yield Stress")</f>
        <v>Maximum Bolt Yield Stress</v>
      </c>
      <c r="J12" s="144"/>
      <c r="K12" s="144"/>
      <c r="L12" s="144"/>
      <c r="M12" s="144"/>
      <c r="N12" s="100"/>
      <c r="O12" s="101"/>
    </row>
    <row r="13" spans="2:15" ht="15.75" customHeight="1" x14ac:dyDescent="0.3">
      <c r="B13" s="71"/>
      <c r="C13" s="143" t="s">
        <v>13</v>
      </c>
      <c r="D13" s="145"/>
      <c r="E13" s="85">
        <v>1</v>
      </c>
      <c r="F13" s="76"/>
      <c r="G13" s="72"/>
      <c r="H13" s="121" t="str">
        <f>IFERROR(((7977+ABS($E$8))*(($E$5+2*$E$6)^2-$E$5^2)*PI()/4/$E$7)/(VLOOKUP(E12&amp;E14&amp;E13,DATA!B2:F1094,5,FALSE)*(VLOOKUP(E14,DATA!J10:L36,2,FALSE))*1000),"")</f>
        <v/>
      </c>
      <c r="I13" s="146" t="s">
        <v>14</v>
      </c>
      <c r="J13" s="146"/>
      <c r="K13" s="146"/>
      <c r="L13" s="146"/>
      <c r="M13" s="146"/>
      <c r="N13" s="100"/>
      <c r="O13" s="101"/>
    </row>
    <row r="14" spans="2:15" ht="15.75" customHeight="1" x14ac:dyDescent="0.3">
      <c r="B14" s="71"/>
      <c r="C14" s="143" t="s">
        <v>15</v>
      </c>
      <c r="D14" s="142"/>
      <c r="E14" s="84"/>
      <c r="F14" s="76"/>
      <c r="G14" s="72"/>
      <c r="H14" s="122" t="str">
        <f>IFERROR(((5076+ABS($E$8))*(($E$5+2*$E$6)^2-$E$5^2)*PI()/4/$E$7)/(VLOOKUP(E12&amp;E14&amp;E13,DATA!B2:F1094,5,FALSE)*(VLOOKUP(E14,DATA!J10:L36,2,FALSE))*1000),"")</f>
        <v/>
      </c>
      <c r="I14" s="146" t="s">
        <v>16</v>
      </c>
      <c r="J14" s="146"/>
      <c r="K14" s="146"/>
      <c r="L14" s="146"/>
      <c r="M14" s="146"/>
      <c r="N14" s="100"/>
      <c r="O14" s="101"/>
    </row>
    <row r="15" spans="2:15" ht="15.75" customHeight="1" x14ac:dyDescent="0.3">
      <c r="B15" s="71"/>
      <c r="C15" s="141" t="s">
        <v>17</v>
      </c>
      <c r="D15" s="142"/>
      <c r="E15" s="85">
        <v>0.16</v>
      </c>
      <c r="F15" s="76"/>
      <c r="G15" s="26"/>
      <c r="H15" s="26"/>
      <c r="I15" s="26"/>
      <c r="J15" s="26"/>
      <c r="K15" s="26"/>
      <c r="L15" s="26"/>
      <c r="M15" s="26"/>
      <c r="N15" s="56"/>
      <c r="O15" s="101"/>
    </row>
    <row r="16" spans="2:15" ht="15.75" customHeight="1" x14ac:dyDescent="0.3">
      <c r="B16" s="71"/>
      <c r="C16" s="86"/>
      <c r="D16" s="87"/>
      <c r="E16" s="87"/>
      <c r="F16" s="88"/>
      <c r="G16" s="26"/>
      <c r="H16" s="26"/>
      <c r="I16" s="26"/>
      <c r="J16" s="26"/>
      <c r="K16" s="26"/>
      <c r="L16" s="26"/>
      <c r="M16" s="26"/>
      <c r="N16" s="56"/>
      <c r="O16" s="101"/>
    </row>
    <row r="17" spans="1:15" ht="24" customHeight="1" x14ac:dyDescent="0.3">
      <c r="B17" s="89"/>
      <c r="C17" s="90"/>
      <c r="D17" s="90"/>
      <c r="E17" s="91"/>
      <c r="F17" s="92"/>
      <c r="G17" s="46"/>
      <c r="H17" s="46"/>
      <c r="I17" s="46"/>
      <c r="J17" s="46"/>
      <c r="K17" s="46"/>
      <c r="L17" s="46"/>
      <c r="M17" s="46"/>
      <c r="N17" s="59"/>
      <c r="O17" s="68"/>
    </row>
    <row r="18" spans="1:15" ht="37.5" customHeight="1" x14ac:dyDescent="0.3"/>
    <row r="19" spans="1:15" x14ac:dyDescent="0.3">
      <c r="B19" s="93" t="s">
        <v>18</v>
      </c>
      <c r="C19" s="94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5" x14ac:dyDescent="0.3">
      <c r="B20" s="96"/>
      <c r="C20" s="97"/>
      <c r="D20" s="97"/>
      <c r="E20" s="75"/>
      <c r="F20" s="75"/>
      <c r="G20" s="75"/>
      <c r="H20" s="75"/>
      <c r="I20" s="75"/>
      <c r="J20" s="75"/>
      <c r="K20" s="75"/>
      <c r="L20" s="75"/>
      <c r="M20" s="75"/>
      <c r="N20" s="103"/>
    </row>
    <row r="21" spans="1:15" x14ac:dyDescent="0.3">
      <c r="B21" s="96" t="s">
        <v>19</v>
      </c>
      <c r="C21" s="97"/>
      <c r="D21" s="97"/>
      <c r="E21" s="75"/>
      <c r="F21" s="75"/>
      <c r="G21" s="75"/>
      <c r="H21" s="75"/>
      <c r="I21" s="75"/>
      <c r="J21" s="75"/>
      <c r="K21" s="75"/>
      <c r="L21" s="75"/>
      <c r="M21" s="75"/>
      <c r="N21" s="103"/>
    </row>
    <row r="22" spans="1:15" x14ac:dyDescent="0.3">
      <c r="B22" s="96" t="s">
        <v>20</v>
      </c>
      <c r="C22" s="97"/>
      <c r="D22" s="97"/>
      <c r="E22" s="75"/>
      <c r="F22" s="75"/>
      <c r="G22" s="75"/>
      <c r="H22" s="75"/>
      <c r="I22" s="75"/>
      <c r="J22" s="75"/>
      <c r="K22" s="75"/>
      <c r="L22" s="75"/>
      <c r="M22" s="75"/>
      <c r="N22" s="103"/>
    </row>
    <row r="23" spans="1:15" x14ac:dyDescent="0.3">
      <c r="B23" s="96"/>
      <c r="C23" s="97"/>
      <c r="D23" s="97"/>
      <c r="E23" s="75"/>
      <c r="F23" s="75"/>
      <c r="G23" s="75"/>
      <c r="H23" s="75"/>
      <c r="I23" s="75"/>
      <c r="J23" s="75"/>
      <c r="K23" s="75"/>
      <c r="L23" s="75"/>
      <c r="M23" s="75"/>
      <c r="N23" s="103"/>
    </row>
    <row r="24" spans="1:15" x14ac:dyDescent="0.3">
      <c r="B24" s="96" t="s">
        <v>21</v>
      </c>
      <c r="C24" s="97"/>
      <c r="D24" s="97"/>
      <c r="E24" s="75"/>
      <c r="F24" s="75"/>
      <c r="G24" s="75"/>
      <c r="H24" s="75"/>
      <c r="I24" s="75"/>
      <c r="J24" s="75"/>
      <c r="K24" s="75"/>
      <c r="L24" s="75"/>
      <c r="M24" s="75"/>
      <c r="N24" s="103"/>
    </row>
    <row r="25" spans="1:15" ht="30.75" customHeight="1" x14ac:dyDescent="0.3">
      <c r="B25" s="132" t="s">
        <v>22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04"/>
    </row>
    <row r="26" spans="1:15" x14ac:dyDescent="0.3">
      <c r="B26" s="96"/>
      <c r="C26" s="97"/>
      <c r="D26" s="97"/>
      <c r="E26" s="75"/>
      <c r="F26" s="75"/>
      <c r="G26" s="75"/>
      <c r="H26" s="75"/>
      <c r="I26" s="75"/>
      <c r="J26" s="75"/>
      <c r="K26" s="75"/>
      <c r="L26" s="75"/>
      <c r="M26" s="75"/>
      <c r="N26" s="103"/>
    </row>
    <row r="27" spans="1:15" s="65" customFormat="1" ht="30.75" customHeight="1" x14ac:dyDescent="0.3">
      <c r="A27" s="67"/>
      <c r="B27" s="132" t="s">
        <v>23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105"/>
    </row>
    <row r="28" spans="1:15" x14ac:dyDescent="0.3">
      <c r="B28" s="96"/>
      <c r="C28" s="97"/>
      <c r="D28" s="97"/>
      <c r="E28" s="75"/>
      <c r="F28" s="75"/>
      <c r="G28" s="75"/>
      <c r="H28" s="75"/>
      <c r="I28" s="75"/>
      <c r="J28" s="75"/>
      <c r="K28" s="75"/>
      <c r="L28" s="75"/>
      <c r="M28" s="75"/>
      <c r="N28" s="103"/>
    </row>
    <row r="29" spans="1:15" x14ac:dyDescent="0.3">
      <c r="B29" s="96" t="s">
        <v>24</v>
      </c>
      <c r="C29" s="97"/>
      <c r="D29" s="97"/>
      <c r="E29" s="75"/>
      <c r="F29" s="75"/>
      <c r="G29" s="75"/>
      <c r="H29" s="75"/>
      <c r="I29" s="75"/>
      <c r="J29" s="75"/>
      <c r="K29" s="75"/>
      <c r="L29" s="75"/>
      <c r="M29" s="75"/>
      <c r="N29" s="103"/>
    </row>
    <row r="30" spans="1:15" x14ac:dyDescent="0.3">
      <c r="B30" s="96"/>
      <c r="C30" s="97"/>
      <c r="D30" s="97"/>
      <c r="E30" s="75"/>
      <c r="F30" s="75"/>
      <c r="G30" s="75"/>
      <c r="H30" s="75"/>
      <c r="I30" s="75"/>
      <c r="J30" s="75"/>
      <c r="K30" s="75"/>
      <c r="L30" s="75"/>
      <c r="M30" s="75"/>
      <c r="N30" s="103"/>
    </row>
    <row r="31" spans="1:15" x14ac:dyDescent="0.3">
      <c r="B31" s="96" t="s">
        <v>25</v>
      </c>
      <c r="C31" s="97"/>
      <c r="D31" s="97"/>
      <c r="E31" s="75"/>
      <c r="F31" s="75"/>
      <c r="G31" s="75"/>
      <c r="H31" s="75"/>
      <c r="I31" s="75"/>
      <c r="J31" s="75"/>
      <c r="K31" s="75"/>
      <c r="L31" s="75"/>
      <c r="M31" s="75"/>
      <c r="N31" s="103"/>
    </row>
    <row r="32" spans="1:15" x14ac:dyDescent="0.3">
      <c r="B32" s="96"/>
      <c r="C32" s="97"/>
      <c r="D32" s="97"/>
      <c r="E32" s="75"/>
      <c r="F32" s="75"/>
      <c r="G32" s="75"/>
      <c r="H32" s="75"/>
      <c r="I32" s="75"/>
      <c r="J32" s="75"/>
      <c r="K32" s="75"/>
      <c r="L32" s="75"/>
      <c r="M32" s="75"/>
      <c r="N32" s="103"/>
    </row>
    <row r="33" spans="2:15" x14ac:dyDescent="0.3">
      <c r="B33" s="96" t="s">
        <v>26</v>
      </c>
      <c r="C33" s="97"/>
      <c r="D33" s="97"/>
      <c r="E33" s="75"/>
      <c r="F33" s="75"/>
      <c r="G33" s="75"/>
      <c r="H33" s="75"/>
      <c r="I33" s="75"/>
      <c r="J33" s="75"/>
      <c r="K33" s="75"/>
      <c r="L33" s="75"/>
      <c r="M33" s="75"/>
      <c r="N33" s="103"/>
    </row>
    <row r="34" spans="2:15" x14ac:dyDescent="0.3">
      <c r="B34" s="96"/>
      <c r="C34" s="97"/>
      <c r="D34" s="97"/>
      <c r="E34" s="75"/>
      <c r="F34" s="75"/>
      <c r="G34" s="75"/>
      <c r="H34" s="75"/>
      <c r="I34" s="75"/>
      <c r="J34" s="75"/>
      <c r="K34" s="75"/>
      <c r="L34" s="75"/>
      <c r="M34" s="75"/>
      <c r="N34" s="103"/>
    </row>
    <row r="35" spans="2:15" ht="30.75" customHeight="1" x14ac:dyDescent="0.3">
      <c r="B35" s="132" t="s">
        <v>27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4"/>
    </row>
    <row r="36" spans="2:15" x14ac:dyDescent="0.3">
      <c r="B36" s="96"/>
      <c r="C36" s="97"/>
      <c r="D36" s="97"/>
      <c r="E36" s="75"/>
      <c r="F36" s="75"/>
      <c r="G36" s="75"/>
      <c r="H36" s="75"/>
      <c r="I36" s="75"/>
      <c r="J36" s="75"/>
      <c r="K36" s="75"/>
      <c r="L36" s="75"/>
      <c r="M36" s="75"/>
      <c r="N36" s="103"/>
    </row>
    <row r="37" spans="2:15" s="66" customFormat="1" ht="30.75" customHeight="1" x14ac:dyDescent="0.3">
      <c r="B37" s="132" t="s">
        <v>28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105"/>
    </row>
    <row r="38" spans="2:15" x14ac:dyDescent="0.3">
      <c r="B38" s="96"/>
      <c r="C38" s="97"/>
      <c r="D38" s="97"/>
      <c r="E38" s="75"/>
      <c r="F38" s="75"/>
      <c r="G38" s="75"/>
      <c r="H38" s="75"/>
      <c r="I38" s="75"/>
      <c r="J38" s="75"/>
      <c r="K38" s="75"/>
      <c r="L38" s="75"/>
      <c r="M38" s="75"/>
      <c r="N38" s="103"/>
    </row>
    <row r="39" spans="2:15" ht="30.75" customHeight="1" x14ac:dyDescent="0.3">
      <c r="B39" s="132" t="s">
        <v>29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4"/>
    </row>
    <row r="40" spans="2:15" x14ac:dyDescent="0.3">
      <c r="B40" s="96"/>
      <c r="C40" s="97"/>
      <c r="D40" s="97"/>
      <c r="E40" s="75"/>
      <c r="F40" s="75"/>
      <c r="G40" s="75"/>
      <c r="H40" s="75"/>
      <c r="I40" s="75"/>
      <c r="J40" s="75"/>
      <c r="K40" s="75"/>
      <c r="L40" s="75"/>
      <c r="M40" s="75"/>
      <c r="N40" s="103"/>
    </row>
    <row r="41" spans="2:15" ht="30.75" customHeight="1" x14ac:dyDescent="0.3">
      <c r="B41" s="135" t="s">
        <v>30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</row>
    <row r="42" spans="2:15" x14ac:dyDescent="0.3"/>
  </sheetData>
  <sheetProtection algorithmName="SHA-512" hashValue="Isp/IWe+tcBEdVm40QVTdwjmp0LXuUr9Pa1OKdPd020wA73ZogZ999hppfyqDGVwcChvFhhVZm8PQtc+TG/qHQ==" saltValue="UkjAamzXKxfz7o22qJVdCg==" spinCount="100000" sheet="1" objects="1" scenarios="1" selectLockedCells="1"/>
  <mergeCells count="25">
    <mergeCell ref="D2:N2"/>
    <mergeCell ref="C3:F3"/>
    <mergeCell ref="C5:D5"/>
    <mergeCell ref="H5:M5"/>
    <mergeCell ref="C6:D6"/>
    <mergeCell ref="I6:M6"/>
    <mergeCell ref="C7:D7"/>
    <mergeCell ref="I7:M7"/>
    <mergeCell ref="C8:D8"/>
    <mergeCell ref="I8:M8"/>
    <mergeCell ref="H11:M11"/>
    <mergeCell ref="B39:N39"/>
    <mergeCell ref="B41:N41"/>
    <mergeCell ref="C10:F11"/>
    <mergeCell ref="C15:D15"/>
    <mergeCell ref="B25:N25"/>
    <mergeCell ref="B27:N27"/>
    <mergeCell ref="B35:N35"/>
    <mergeCell ref="B37:N37"/>
    <mergeCell ref="C12:D12"/>
    <mergeCell ref="I12:M12"/>
    <mergeCell ref="C13:D13"/>
    <mergeCell ref="I13:M13"/>
    <mergeCell ref="C14:D14"/>
    <mergeCell ref="I14:M14"/>
  </mergeCells>
  <phoneticPr fontId="24" type="noConversion"/>
  <conditionalFormatting sqref="C13:D13">
    <cfRule type="expression" dxfId="23" priority="17">
      <formula>AND($E$12&lt;&gt;"B8",$E$12&lt;&gt;"B8C",$E$12&lt;&gt;"B8M",$E$12&lt;&gt;"B8T")</formula>
    </cfRule>
  </conditionalFormatting>
  <conditionalFormatting sqref="E13">
    <cfRule type="expression" dxfId="22" priority="18">
      <formula>AND($E$12&lt;&gt;"B8",$E$12&lt;&gt;"B8C",$E$12&lt;&gt;"B8M",$E$12&lt;&gt;"B8T")</formula>
    </cfRule>
  </conditionalFormatting>
  <conditionalFormatting sqref="I7:M8">
    <cfRule type="expression" dxfId="21" priority="14">
      <formula>$M$3&lt;&gt;2236</formula>
    </cfRule>
  </conditionalFormatting>
  <conditionalFormatting sqref="H7">
    <cfRule type="expression" dxfId="20" priority="13">
      <formula>$H$13&gt;0.75</formula>
    </cfRule>
  </conditionalFormatting>
  <conditionalFormatting sqref="H7">
    <cfRule type="expression" dxfId="19" priority="12">
      <formula>OR($E$5=0,$E$6=0,$E$7=0,$E$8=0,$E$12=0,$E$14=0,$E$15=0,$M$3=0)</formula>
    </cfRule>
  </conditionalFormatting>
  <conditionalFormatting sqref="H7">
    <cfRule type="expression" dxfId="18" priority="11" stopIfTrue="1">
      <formula>$M$3&lt;&gt;2236</formula>
    </cfRule>
  </conditionalFormatting>
  <conditionalFormatting sqref="H8">
    <cfRule type="expression" dxfId="17" priority="9">
      <formula>OR($E$5=0,$E$6=0,$E$7=0,$E$8=0,$E$12=0,$E$14=0,$E$15=0,$M$3=0)</formula>
    </cfRule>
  </conditionalFormatting>
  <conditionalFormatting sqref="H8">
    <cfRule type="expression" dxfId="16" priority="10">
      <formula>$H$14&gt;0.75</formula>
    </cfRule>
  </conditionalFormatting>
  <conditionalFormatting sqref="H8">
    <cfRule type="expression" dxfId="15" priority="8" stopIfTrue="1">
      <formula>$M$3&lt;&gt;2236</formula>
    </cfRule>
  </conditionalFormatting>
  <conditionalFormatting sqref="H6">
    <cfRule type="expression" dxfId="14" priority="7">
      <formula>$H$12&gt;0.75</formula>
    </cfRule>
  </conditionalFormatting>
  <conditionalFormatting sqref="H6">
    <cfRule type="expression" dxfId="13" priority="6">
      <formula>OR($E$5=0,$E$6=0,$E$7=0,$E$8=0,$E$12=0,$E$14=0,$E$15=0,$M$3=0)</formula>
    </cfRule>
  </conditionalFormatting>
  <conditionalFormatting sqref="H12:H14">
    <cfRule type="expression" dxfId="12" priority="2">
      <formula>OR($E$5=0,$E$6=0,$E$7=0,$E$8=0,$E$12=0,$E$14=0,$E$15=0,$M$3=0)</formula>
    </cfRule>
  </conditionalFormatting>
  <conditionalFormatting sqref="H12:H14">
    <cfRule type="cellIs" dxfId="11" priority="3" operator="greaterThan">
      <formula>0.75</formula>
    </cfRule>
  </conditionalFormatting>
  <conditionalFormatting sqref="H13:M14">
    <cfRule type="expression" dxfId="10" priority="1">
      <formula>$M$3&lt;&gt;2236</formula>
    </cfRule>
  </conditionalFormatting>
  <dataValidations count="4">
    <dataValidation type="whole" operator="greaterThan" allowBlank="1" showInputMessage="1" showErrorMessage="1" errorTitle="Error" error="Natural numbers only." sqref="E7">
      <formula1>0</formula1>
    </dataValidation>
    <dataValidation errorStyle="warning" allowBlank="1" promptTitle="Info" prompt="The confidence level goes from 1 to 5, being 1 the riskiest and 5 the safest level._x000a__x000a_Teadit recommends that C.L. 5 is chosen at all times to assure initial and long life sealing." sqref="F7"/>
    <dataValidation type="decimal" showInputMessage="1" showErrorMessage="1" errorTitle="Invalid Number" error="0 &lt; k &lt; 0.5" sqref="E15">
      <formula1>0</formula1>
      <formula2>0.5</formula2>
    </dataValidation>
    <dataValidation type="decimal" operator="greaterThan" allowBlank="1" showInputMessage="1" showErrorMessage="1" errorTitle="Error" error="Invalid entry. Numerical values only." sqref="E5:E6">
      <formula1>0</formula1>
    </dataValidation>
  </dataValidations>
  <pageMargins left="0.51180555555555596" right="0.51180555555555596" top="0.78680555555555598" bottom="0.78680555555555598" header="0.31388888888888899" footer="0.31388888888888899"/>
  <pageSetup paperSize="9" scale="60"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DATA!$N$10:$N$18</xm:f>
          </x14:formula1>
          <xm:sqref>M3</xm:sqref>
        </x14:dataValidation>
        <x14:dataValidation type="list" allowBlank="1" showErrorMessage="1" errorTitle="Unavailable" error="This grade is not available on the database.">
          <x14:formula1>
            <xm:f>DATA!$H$3:$H$40</xm:f>
          </x14:formula1>
          <xm:sqref>E12</xm:sqref>
        </x14:dataValidation>
        <x14:dataValidation type="list" showInputMessage="1" showErrorMessage="1" errorTitle="Unavailable" error="This Class is not available on the database.">
          <x14:formula1>
            <xm:f>IF(OR($E$12="B8",$E$12="B8C",$E$12="B8M",$E$12="B8T"),DATA!$P$3:$P$4,DATA!$P$3)</xm:f>
          </x14:formula1>
          <xm:sqref>E13</xm:sqref>
        </x14:dataValidation>
        <x14:dataValidation type="list" allowBlank="1" showInputMessage="1" showErrorMessage="1" errorTitle="Unavailable" error="This diameter is not available on the database.">
          <x14:formula1>
            <xm:f>DATA!$J$11:$J$36</xm:f>
          </x14:formula1>
          <xm:sqref>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43"/>
  <sheetViews>
    <sheetView showRowColHeaders="0" workbookViewId="0">
      <selection activeCell="E5" sqref="E5"/>
    </sheetView>
  </sheetViews>
  <sheetFormatPr defaultColWidth="0" defaultRowHeight="0" customHeight="1" zeroHeight="1" x14ac:dyDescent="0.3"/>
  <cols>
    <col min="1" max="1" width="13.625" style="21" customWidth="1"/>
    <col min="2" max="2" width="7" style="21" customWidth="1"/>
    <col min="3" max="3" width="9.625" style="21" customWidth="1"/>
    <col min="4" max="4" width="17.5" style="21" customWidth="1"/>
    <col min="5" max="5" width="8.875" style="21" customWidth="1"/>
    <col min="6" max="6" width="2" style="22" customWidth="1"/>
    <col min="7" max="7" width="5.375" style="21" customWidth="1"/>
    <col min="8" max="10" width="13.625" style="21" customWidth="1"/>
    <col min="11" max="11" width="5.375" style="21" customWidth="1"/>
    <col min="12" max="12" width="3.5" style="21" customWidth="1"/>
    <col min="13" max="13" width="18.625" style="21" customWidth="1"/>
    <col min="14" max="14" width="5.375" style="21" customWidth="1"/>
    <col min="15" max="15" width="13.625" style="21" customWidth="1"/>
    <col min="16" max="16384" width="9.125" style="21" hidden="1"/>
  </cols>
  <sheetData>
    <row r="1" spans="2:15" ht="37.5" customHeight="1" x14ac:dyDescent="0.3"/>
    <row r="2" spans="2:15" ht="54.75" customHeight="1" x14ac:dyDescent="0.3">
      <c r="B2" s="23"/>
      <c r="C2" s="24"/>
      <c r="D2" s="171" t="s">
        <v>2</v>
      </c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22"/>
    </row>
    <row r="3" spans="2:15" ht="15.75" customHeight="1" x14ac:dyDescent="0.35">
      <c r="B3" s="25"/>
      <c r="C3" s="173" t="s">
        <v>3</v>
      </c>
      <c r="D3" s="174"/>
      <c r="E3" s="174"/>
      <c r="F3" s="175"/>
      <c r="G3" s="26"/>
      <c r="H3" s="27"/>
      <c r="I3" s="27"/>
      <c r="J3" s="27"/>
      <c r="K3" s="54"/>
      <c r="L3" s="55" t="s">
        <v>4</v>
      </c>
      <c r="M3" s="123"/>
      <c r="N3" s="56"/>
      <c r="O3" s="57"/>
    </row>
    <row r="4" spans="2:15" ht="15.75" customHeight="1" x14ac:dyDescent="0.3">
      <c r="B4" s="25"/>
      <c r="C4" s="28"/>
      <c r="D4" s="29"/>
      <c r="E4" s="29"/>
      <c r="F4" s="30"/>
      <c r="G4" s="26"/>
      <c r="H4" s="31"/>
      <c r="I4" s="31"/>
      <c r="J4" s="31"/>
      <c r="K4" s="26"/>
      <c r="L4" s="26"/>
      <c r="M4" s="26"/>
      <c r="N4" s="56"/>
      <c r="O4" s="57"/>
    </row>
    <row r="5" spans="2:15" ht="15.75" customHeight="1" x14ac:dyDescent="0.3">
      <c r="B5" s="25"/>
      <c r="C5" s="168" t="s">
        <v>31</v>
      </c>
      <c r="D5" s="167"/>
      <c r="E5" s="32"/>
      <c r="F5" s="30"/>
      <c r="G5" s="26"/>
      <c r="H5" s="176" t="s">
        <v>6</v>
      </c>
      <c r="I5" s="177"/>
      <c r="J5" s="177"/>
      <c r="K5" s="177"/>
      <c r="L5" s="177"/>
      <c r="M5" s="178"/>
      <c r="N5" s="56"/>
      <c r="O5" s="57"/>
    </row>
    <row r="6" spans="2:15" ht="15.75" customHeight="1" x14ac:dyDescent="0.3">
      <c r="B6" s="25"/>
      <c r="C6" s="168" t="s">
        <v>32</v>
      </c>
      <c r="D6" s="167"/>
      <c r="E6" s="32"/>
      <c r="F6" s="33"/>
      <c r="G6" s="26"/>
      <c r="H6" s="117" t="str">
        <f>IFERROR(ROUND((DATA!R10+IF($E$8&gt;0,$E$8,0)/10)*(($E$5+2*$E$6)^2-$E$5^2)*PI()/4*$E$15*($F$14*25.4)/1000/$E$7,0)&amp;" N.m","")</f>
        <v/>
      </c>
      <c r="I6" s="144" t="str">
        <f>IF(AND(H12&gt;0.75,H12&lt;&gt;""),"Not recommended. Exceeds 75% of max bolt yield stress.",IF(M3=2236,DATA!Q13,"Recommended Torque"))</f>
        <v>Recommended Torque</v>
      </c>
      <c r="J6" s="144"/>
      <c r="K6" s="144"/>
      <c r="L6" s="144"/>
      <c r="M6" s="144"/>
      <c r="N6" s="56"/>
      <c r="O6" s="57"/>
    </row>
    <row r="7" spans="2:15" ht="15.75" customHeight="1" x14ac:dyDescent="0.3">
      <c r="B7" s="25"/>
      <c r="C7" s="168" t="s">
        <v>8</v>
      </c>
      <c r="D7" s="167"/>
      <c r="E7" s="34"/>
      <c r="F7" s="30"/>
      <c r="G7" s="26"/>
      <c r="H7" s="118" t="str">
        <f>IFERROR(ROUND((55+IF($E$8&gt;0,$E$8,0)/10)*(($E$5+2*$E$6)^2-$E$5^2)*PI()/4*$E$15*($F$14*25.4)/1000/$E$7,0)&amp;" N.m","")</f>
        <v/>
      </c>
      <c r="I7" s="146" t="str">
        <f>IF(AND(H13&gt;0.75,H13&lt;&gt;""),"Not recommended. Exceeds 75% of max bolt yield stress.",DATA!Q14)</f>
        <v>Acceptable for "General Service Valves" **</v>
      </c>
      <c r="J7" s="146"/>
      <c r="K7" s="146"/>
      <c r="L7" s="146"/>
      <c r="M7" s="146"/>
      <c r="N7" s="56"/>
      <c r="O7" s="57"/>
    </row>
    <row r="8" spans="2:15" ht="15.75" customHeight="1" x14ac:dyDescent="0.3">
      <c r="B8" s="25"/>
      <c r="C8" s="168" t="s">
        <v>33</v>
      </c>
      <c r="D8" s="167"/>
      <c r="E8" s="34"/>
      <c r="F8" s="30"/>
      <c r="G8" s="26"/>
      <c r="H8" s="119" t="str">
        <f>IFERROR(ROUND((35+IF($E$8&gt;0,$E$8,0)/10)*(($E$5+2*$E$6)^2-$E$5^2)*PI()/4*$E$15*($F$14*25.4)/1000/$E$7,0)&amp;" N.m","")</f>
        <v/>
      </c>
      <c r="I8" s="146" t="str">
        <f>IF(AND(H14&gt;0.75,H14&lt;&gt;""),"Not recommended. Exceeds 75% of max bolt yield stress.",DATA!Q15)</f>
        <v>Minimum Value for "General Service Valves" **</v>
      </c>
      <c r="J8" s="146"/>
      <c r="K8" s="146"/>
      <c r="L8" s="146"/>
      <c r="M8" s="146"/>
      <c r="N8" s="56"/>
      <c r="O8" s="57"/>
    </row>
    <row r="9" spans="2:15" ht="15.75" customHeight="1" x14ac:dyDescent="0.3">
      <c r="B9" s="25"/>
      <c r="C9" s="35"/>
      <c r="D9" s="36"/>
      <c r="E9" s="36"/>
      <c r="F9" s="37"/>
      <c r="G9" s="26"/>
      <c r="H9" s="38"/>
      <c r="I9" s="26"/>
      <c r="J9" s="26"/>
      <c r="K9" s="26"/>
      <c r="L9" s="26"/>
      <c r="M9" s="31"/>
      <c r="N9" s="56"/>
      <c r="O9" s="57"/>
    </row>
    <row r="10" spans="2:15" ht="15.75" customHeight="1" x14ac:dyDescent="0.3">
      <c r="B10" s="25"/>
      <c r="C10" s="163" t="s">
        <v>10</v>
      </c>
      <c r="D10" s="164"/>
      <c r="E10" s="164"/>
      <c r="F10" s="165"/>
      <c r="G10" s="26"/>
      <c r="H10" s="39"/>
      <c r="I10" s="39"/>
      <c r="J10" s="39"/>
      <c r="K10" s="26"/>
      <c r="L10" s="26"/>
      <c r="M10" s="26"/>
      <c r="N10" s="56"/>
      <c r="O10" s="57"/>
    </row>
    <row r="11" spans="2:15" ht="15.75" customHeight="1" x14ac:dyDescent="0.3">
      <c r="B11" s="25"/>
      <c r="C11" s="163"/>
      <c r="D11" s="164"/>
      <c r="E11" s="164"/>
      <c r="F11" s="165"/>
      <c r="G11" s="26"/>
      <c r="H11" s="170" t="s">
        <v>11</v>
      </c>
      <c r="I11" s="170"/>
      <c r="J11" s="170"/>
      <c r="K11" s="170"/>
      <c r="L11" s="170"/>
      <c r="M11" s="170"/>
      <c r="N11" s="56"/>
      <c r="O11" s="57"/>
    </row>
    <row r="12" spans="2:15" ht="15.75" customHeight="1" x14ac:dyDescent="0.3">
      <c r="B12" s="25"/>
      <c r="C12" s="168" t="s">
        <v>12</v>
      </c>
      <c r="D12" s="167"/>
      <c r="E12" s="125"/>
      <c r="F12" s="30"/>
      <c r="G12" s="26"/>
      <c r="H12" s="120" t="str">
        <f>IFERROR(((DATA!R10+IF($E$8&gt;0,$E$8/10,0))*(($E$5+2*$E$6)^2-$E$5^2)*PI()/4/$E$7)*0.224809/(VLOOKUP(E12&amp;F14&amp;E13,DATA!B2:F1094,5,FALSE)*(VLOOKUP(F14,DATA!J10:L36,2,FALSE))*1000),"")</f>
        <v/>
      </c>
      <c r="I12" s="144" t="str">
        <f>IF(M3=2236,DATA!Q13,"Maximum Bolt Yield Stress")</f>
        <v>Maximum Bolt Yield Stress</v>
      </c>
      <c r="J12" s="144"/>
      <c r="K12" s="144"/>
      <c r="L12" s="144"/>
      <c r="M12" s="144"/>
      <c r="N12" s="56"/>
      <c r="O12" s="57"/>
    </row>
    <row r="13" spans="2:15" ht="15.75" customHeight="1" x14ac:dyDescent="0.3">
      <c r="B13" s="25"/>
      <c r="C13" s="168" t="s">
        <v>13</v>
      </c>
      <c r="D13" s="169"/>
      <c r="E13" s="41">
        <v>1</v>
      </c>
      <c r="F13" s="30"/>
      <c r="G13" s="26"/>
      <c r="H13" s="121" t="str">
        <f>IFERROR(((55+IF($E$8&gt;0,$E$8/10,0))*(($E$5+2*$E$6)^2-$E$5^2)*PI()/4/$E$7)*0.224809/(VLOOKUP(E12&amp;F14&amp;E13,DATA!B2:F1094,5,FALSE)*(VLOOKUP(F14,DATA!J10:L36,2,FALSE))*1000),"")</f>
        <v/>
      </c>
      <c r="I13" s="146" t="s">
        <v>14</v>
      </c>
      <c r="J13" s="146"/>
      <c r="K13" s="146"/>
      <c r="L13" s="146"/>
      <c r="M13" s="146"/>
      <c r="N13" s="56"/>
      <c r="O13" s="57"/>
    </row>
    <row r="14" spans="2:15" ht="15.75" customHeight="1" x14ac:dyDescent="0.3">
      <c r="B14" s="25"/>
      <c r="C14" s="168" t="s">
        <v>34</v>
      </c>
      <c r="D14" s="167"/>
      <c r="E14" s="34"/>
      <c r="F14" s="40" t="e">
        <f>VLOOKUP(Db/25.4,DATA!J11:J36,1,-1)</f>
        <v>#N/A</v>
      </c>
      <c r="G14" s="26"/>
      <c r="H14" s="122" t="str">
        <f>IFERROR(((35+IF($E$8&gt;0,$E$8/10,0))*(($E$5+2*$E$6)^2-$E$5^2)*PI()/4/$E$7)*0.224809/(VLOOKUP(E12&amp;F14&amp;E13,DATA!B2:F1094,5,FALSE)*(VLOOKUP(F14,DATA!J10:L36,2,FALSE))*1000),"")</f>
        <v/>
      </c>
      <c r="I14" s="146" t="s">
        <v>16</v>
      </c>
      <c r="J14" s="146"/>
      <c r="K14" s="146"/>
      <c r="L14" s="146"/>
      <c r="M14" s="146"/>
      <c r="N14" s="56"/>
      <c r="O14" s="58"/>
    </row>
    <row r="15" spans="2:15" ht="15.75" customHeight="1" x14ac:dyDescent="0.3">
      <c r="B15" s="25"/>
      <c r="C15" s="166" t="s">
        <v>17</v>
      </c>
      <c r="D15" s="167"/>
      <c r="E15" s="41">
        <v>0.16</v>
      </c>
      <c r="F15" s="30"/>
      <c r="G15" s="26"/>
      <c r="H15" s="26"/>
      <c r="I15" s="26"/>
      <c r="J15" s="26"/>
      <c r="K15" s="26"/>
      <c r="L15" s="26"/>
      <c r="M15" s="26"/>
      <c r="N15" s="56"/>
      <c r="O15" s="57"/>
    </row>
    <row r="16" spans="2:15" ht="15.75" customHeight="1" x14ac:dyDescent="0.3">
      <c r="B16" s="25"/>
      <c r="C16" s="42"/>
      <c r="D16" s="43"/>
      <c r="E16" s="43"/>
      <c r="F16" s="44"/>
      <c r="G16" s="26"/>
      <c r="H16" s="26"/>
      <c r="I16" s="26"/>
      <c r="J16" s="26"/>
      <c r="K16" s="26"/>
      <c r="L16" s="26"/>
      <c r="M16" s="26"/>
      <c r="N16" s="56"/>
      <c r="O16" s="57"/>
    </row>
    <row r="17" spans="1:15" ht="24" customHeight="1" x14ac:dyDescent="0.3">
      <c r="B17" s="45"/>
      <c r="C17" s="46"/>
      <c r="D17" s="46"/>
      <c r="E17" s="47"/>
      <c r="F17" s="48"/>
      <c r="G17" s="46"/>
      <c r="H17" s="46"/>
      <c r="I17" s="46"/>
      <c r="J17" s="46"/>
      <c r="K17" s="46"/>
      <c r="L17" s="46"/>
      <c r="M17" s="46"/>
      <c r="N17" s="59"/>
      <c r="O17" s="60"/>
    </row>
    <row r="18" spans="1:15" ht="37.5" customHeight="1" x14ac:dyDescent="0.3"/>
    <row r="19" spans="1:15" ht="16.5" x14ac:dyDescent="0.3">
      <c r="B19" s="49" t="s">
        <v>18</v>
      </c>
      <c r="C19" s="50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61"/>
    </row>
    <row r="20" spans="1:15" ht="16.5" x14ac:dyDescent="0.3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62"/>
    </row>
    <row r="21" spans="1:15" ht="16.5" x14ac:dyDescent="0.3">
      <c r="B21" s="53" t="s">
        <v>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62"/>
    </row>
    <row r="22" spans="1:15" ht="16.5" x14ac:dyDescent="0.3">
      <c r="B22" s="53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62"/>
    </row>
    <row r="23" spans="1:15" ht="16.5" x14ac:dyDescent="0.3">
      <c r="B23" s="5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62"/>
    </row>
    <row r="24" spans="1:15" ht="16.5" x14ac:dyDescent="0.3">
      <c r="B24" s="53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62"/>
    </row>
    <row r="25" spans="1:15" ht="30.75" customHeight="1" x14ac:dyDescent="0.3">
      <c r="B25" s="157" t="s">
        <v>22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  <c r="O25" s="63"/>
    </row>
    <row r="26" spans="1:15" ht="16.5" x14ac:dyDescent="0.3">
      <c r="B26" s="5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62"/>
    </row>
    <row r="27" spans="1:15" s="19" customFormat="1" ht="30.75" customHeight="1" x14ac:dyDescent="0.3">
      <c r="A27" s="21"/>
      <c r="B27" s="157" t="s">
        <v>23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64"/>
    </row>
    <row r="28" spans="1:15" ht="16.5" x14ac:dyDescent="0.3">
      <c r="B28" s="5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62"/>
    </row>
    <row r="29" spans="1:15" ht="16.5" x14ac:dyDescent="0.3">
      <c r="B29" s="53" t="s">
        <v>24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2"/>
    </row>
    <row r="30" spans="1:15" ht="16.5" x14ac:dyDescent="0.3">
      <c r="B30" s="5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62"/>
    </row>
    <row r="31" spans="1:15" ht="16.5" x14ac:dyDescent="0.3">
      <c r="B31" s="53" t="s">
        <v>25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62"/>
    </row>
    <row r="32" spans="1:15" ht="16.5" x14ac:dyDescent="0.3">
      <c r="B32" s="53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62"/>
    </row>
    <row r="33" spans="2:15" ht="16.5" x14ac:dyDescent="0.3">
      <c r="B33" s="53" t="s">
        <v>26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62"/>
    </row>
    <row r="34" spans="2:15" ht="16.5" x14ac:dyDescent="0.3">
      <c r="B34" s="5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62"/>
    </row>
    <row r="35" spans="2:15" ht="30.75" customHeight="1" x14ac:dyDescent="0.3">
      <c r="B35" s="157" t="s">
        <v>27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</row>
    <row r="36" spans="2:15" ht="16.5" x14ac:dyDescent="0.3">
      <c r="B36" s="5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62"/>
    </row>
    <row r="37" spans="2:15" s="20" customFormat="1" ht="30.75" customHeight="1" x14ac:dyDescent="0.3">
      <c r="B37" s="157" t="s">
        <v>28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9"/>
      <c r="O37" s="64"/>
    </row>
    <row r="38" spans="2:15" ht="16.5" x14ac:dyDescent="0.3">
      <c r="B38" s="5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62"/>
    </row>
    <row r="39" spans="2:15" ht="30.75" customHeight="1" x14ac:dyDescent="0.3">
      <c r="B39" s="157" t="s">
        <v>29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9"/>
    </row>
    <row r="40" spans="2:15" ht="16.5" x14ac:dyDescent="0.3">
      <c r="B40" s="53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62"/>
    </row>
    <row r="41" spans="2:15" ht="30.75" customHeight="1" x14ac:dyDescent="0.3">
      <c r="B41" s="160" t="s">
        <v>30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</row>
    <row r="42" spans="2:15" ht="16.5" hidden="1" x14ac:dyDescent="0.3"/>
    <row r="43" spans="2:15" ht="15" hidden="1" customHeight="1" x14ac:dyDescent="0.3"/>
  </sheetData>
  <sheetProtection algorithmName="SHA-512" hashValue="JTLc39GwW8QlmpQmLaEgGv6FT6U9IwwcTRjQGeJXQRJWN15rM3It06XEYvM/mX0R3A0KY0/dTXlMXtop4nphVw==" saltValue="82sNDGJVK7TDGCoHQAIfrA==" spinCount="100000" sheet="1" objects="1" scenarios="1" selectLockedCells="1"/>
  <mergeCells count="25">
    <mergeCell ref="D2:N2"/>
    <mergeCell ref="C3:F3"/>
    <mergeCell ref="C5:D5"/>
    <mergeCell ref="H5:M5"/>
    <mergeCell ref="C6:D6"/>
    <mergeCell ref="I6:M6"/>
    <mergeCell ref="C7:D7"/>
    <mergeCell ref="I7:M7"/>
    <mergeCell ref="C8:D8"/>
    <mergeCell ref="I8:M8"/>
    <mergeCell ref="H11:M11"/>
    <mergeCell ref="B39:N39"/>
    <mergeCell ref="B41:N41"/>
    <mergeCell ref="C10:F11"/>
    <mergeCell ref="C15:D15"/>
    <mergeCell ref="B25:N25"/>
    <mergeCell ref="B27:N27"/>
    <mergeCell ref="B35:N35"/>
    <mergeCell ref="B37:N37"/>
    <mergeCell ref="C12:D12"/>
    <mergeCell ref="I12:M12"/>
    <mergeCell ref="C13:D13"/>
    <mergeCell ref="I13:M13"/>
    <mergeCell ref="C14:D14"/>
    <mergeCell ref="I14:M14"/>
  </mergeCells>
  <phoneticPr fontId="24" type="noConversion"/>
  <conditionalFormatting sqref="C13:D13">
    <cfRule type="expression" dxfId="9" priority="16">
      <formula>AND($E$12&lt;&gt;"B8",$E$12&lt;&gt;"B8C",$E$12&lt;&gt;"B8M",$E$12&lt;&gt;"B8T")</formula>
    </cfRule>
  </conditionalFormatting>
  <conditionalFormatting sqref="E13">
    <cfRule type="expression" dxfId="8" priority="17">
      <formula>AND($E$12&lt;&gt;"B8",$E$12&lt;&gt;"B8C",$E$12&lt;&gt;"B8M",$E$12&lt;&gt;"B8T")</formula>
    </cfRule>
  </conditionalFormatting>
  <conditionalFormatting sqref="H6">
    <cfRule type="expression" dxfId="7" priority="6">
      <formula>$H$12&gt;0.75</formula>
    </cfRule>
  </conditionalFormatting>
  <conditionalFormatting sqref="H7">
    <cfRule type="expression" dxfId="6" priority="7">
      <formula>$H$13&gt;0.75</formula>
    </cfRule>
  </conditionalFormatting>
  <conditionalFormatting sqref="H6:H8">
    <cfRule type="expression" dxfId="5" priority="5">
      <formula>OR($E$5=0,$E$6=0,$E$7=0,$E$8=0,$E$12=0,$E$14=0,$E$15=0,$M$3=0)</formula>
    </cfRule>
  </conditionalFormatting>
  <conditionalFormatting sqref="H8">
    <cfRule type="expression" dxfId="4" priority="8">
      <formula>$H$14&gt;0.75</formula>
    </cfRule>
  </conditionalFormatting>
  <conditionalFormatting sqref="H7:M8">
    <cfRule type="expression" dxfId="3" priority="4">
      <formula>$M$3&lt;&gt;2236</formula>
    </cfRule>
  </conditionalFormatting>
  <conditionalFormatting sqref="H12:H14">
    <cfRule type="expression" dxfId="2" priority="2">
      <formula>OR($E$5=0,$E$6=0,$E$7=0,$E$8=0,$E$12=0,$E$14=0,$E$15=0,$M$3=0)</formula>
    </cfRule>
  </conditionalFormatting>
  <conditionalFormatting sqref="H12:H14">
    <cfRule type="cellIs" dxfId="1" priority="3" operator="greaterThan">
      <formula>0.75</formula>
    </cfRule>
  </conditionalFormatting>
  <conditionalFormatting sqref="H13:M14">
    <cfRule type="expression" dxfId="0" priority="1">
      <formula>$M$3&lt;&gt;2236</formula>
    </cfRule>
  </conditionalFormatting>
  <dataValidations count="5">
    <dataValidation type="whole" operator="greaterThan" allowBlank="1" showInputMessage="1" showErrorMessage="1" errorTitle="Error" error="Natural numbers only." sqref="E7">
      <formula1>0</formula1>
    </dataValidation>
    <dataValidation errorStyle="warning" allowBlank="1" promptTitle="Info" prompt="The confidence level goes from 1 to 5, being 1 the riskiest and 5 the safest level._x000a__x000a_Teadit recommends that C.L. 5 is chosen at all times to assure initial and long life sealing." sqref="F7"/>
    <dataValidation type="whole" allowBlank="1" showInputMessage="1" showErrorMessage="1" sqref="E14">
      <formula1>8</formula1>
      <formula2>101</formula2>
    </dataValidation>
    <dataValidation type="decimal" showInputMessage="1" showErrorMessage="1" errorTitle="Invalid Number" error="0 &lt; k &lt; 0.5" sqref="E15">
      <formula1>0</formula1>
      <formula2>0.5</formula2>
    </dataValidation>
    <dataValidation type="decimal" operator="greaterThan" allowBlank="1" showInputMessage="1" showErrorMessage="1" errorTitle="Error" error="Invalid entry. Numerical values only." sqref="E5:E6">
      <formula1>0</formula1>
    </dataValidation>
  </dataValidations>
  <pageMargins left="0.51180555555555596" right="0.51180555555555596" top="0.78680555555555598" bottom="0.78680555555555598" header="0.31388888888888899" footer="0.31388888888888899"/>
  <pageSetup paperSize="9" scale="60" fitToHeight="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DATA!$N$10:$N$18</xm:f>
          </x14:formula1>
          <xm:sqref>M3</xm:sqref>
        </x14:dataValidation>
        <x14:dataValidation type="list" allowBlank="1" showErrorMessage="1" errorTitle="Unavailable" error="This grade is not available on the database.">
          <x14:formula1>
            <xm:f>DATA!$H$3:$H$40</xm:f>
          </x14:formula1>
          <xm:sqref>E12</xm:sqref>
        </x14:dataValidation>
        <x14:dataValidation type="list" showInputMessage="1" showErrorMessage="1" errorTitle="Unavailable" error="This Class is not available on the database.">
          <x14:formula1>
            <xm:f>IF(OR($E$12="B8",$E$12="B8C",$E$12="B8M",$E$12="B8T"),DATA!$P$3:$P$4,DATA!$P$3)</xm:f>
          </x14:formula1>
          <xm:sqref>E13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U1178"/>
  <sheetViews>
    <sheetView topLeftCell="A18" workbookViewId="0">
      <selection activeCell="D3" sqref="D3:D730 K11:L36"/>
    </sheetView>
  </sheetViews>
  <sheetFormatPr defaultColWidth="9.125" defaultRowHeight="16.5" x14ac:dyDescent="0.3"/>
  <cols>
    <col min="1" max="1" width="9.125" style="1"/>
    <col min="2" max="2" width="13.875" style="2" customWidth="1"/>
    <col min="3" max="3" width="9.125" style="1"/>
    <col min="4" max="4" width="13.125" style="3" customWidth="1"/>
    <col min="5" max="5" width="9.125" style="4"/>
    <col min="6" max="6" width="15.5" style="1" customWidth="1"/>
    <col min="7" max="7" width="9.125" style="1"/>
    <col min="8" max="8" width="17.625" style="1" customWidth="1"/>
    <col min="9" max="9" width="9.125" style="1"/>
    <col min="10" max="10" width="12.875" style="1" customWidth="1"/>
    <col min="11" max="11" width="9.5" style="1" customWidth="1"/>
    <col min="12" max="12" width="11.625" style="1" customWidth="1"/>
    <col min="13" max="16" width="9.125" style="1"/>
    <col min="17" max="17" width="12.875" style="1" customWidth="1"/>
    <col min="18" max="18" width="12.5" style="1" customWidth="1"/>
    <col min="19" max="16384" width="9.125" style="1"/>
  </cols>
  <sheetData>
    <row r="1" spans="1:21" x14ac:dyDescent="0.3">
      <c r="A1" s="1">
        <v>1</v>
      </c>
    </row>
    <row r="2" spans="1:21" x14ac:dyDescent="0.3">
      <c r="B2" s="5" t="s">
        <v>35</v>
      </c>
      <c r="C2" s="6" t="s">
        <v>36</v>
      </c>
      <c r="D2" s="7" t="s">
        <v>37</v>
      </c>
      <c r="E2" s="8" t="s">
        <v>38</v>
      </c>
      <c r="F2" s="6" t="s">
        <v>39</v>
      </c>
      <c r="H2" s="6" t="s">
        <v>40</v>
      </c>
      <c r="J2" s="180" t="s">
        <v>41</v>
      </c>
      <c r="K2" s="180"/>
      <c r="L2" s="180"/>
      <c r="N2" s="6" t="s">
        <v>42</v>
      </c>
      <c r="P2" s="6" t="s">
        <v>43</v>
      </c>
    </row>
    <row r="3" spans="1:21" x14ac:dyDescent="0.3">
      <c r="B3" s="5" t="str">
        <f t="shared" ref="B3:B66" si="0">CONCATENATE(C3,D3,E3,)</f>
        <v>651A0,251</v>
      </c>
      <c r="C3" s="6" t="s">
        <v>44</v>
      </c>
      <c r="D3" s="9">
        <v>0.25</v>
      </c>
      <c r="E3" s="8">
        <v>1</v>
      </c>
      <c r="F3" s="6">
        <v>60</v>
      </c>
      <c r="H3" s="6" t="s">
        <v>44</v>
      </c>
      <c r="J3" s="6">
        <v>1</v>
      </c>
      <c r="K3" s="6">
        <v>35</v>
      </c>
      <c r="L3" s="12">
        <f>K3*145.0368</f>
        <v>5076.2879999999996</v>
      </c>
      <c r="N3" s="6" t="s">
        <v>45</v>
      </c>
      <c r="P3" s="6">
        <v>1</v>
      </c>
    </row>
    <row r="4" spans="1:21" x14ac:dyDescent="0.3">
      <c r="B4" s="5" t="str">
        <f t="shared" si="0"/>
        <v>651A0,31251</v>
      </c>
      <c r="C4" s="6" t="s">
        <v>44</v>
      </c>
      <c r="D4" s="9">
        <v>0.3125</v>
      </c>
      <c r="E4" s="8">
        <v>1</v>
      </c>
      <c r="F4" s="6">
        <v>60</v>
      </c>
      <c r="H4" s="6" t="s">
        <v>46</v>
      </c>
      <c r="J4" s="6">
        <v>2</v>
      </c>
      <c r="K4" s="6">
        <v>45</v>
      </c>
      <c r="L4" s="12">
        <f t="shared" ref="L4:L7" si="1">K4*145.0368</f>
        <v>6526.6559999999999</v>
      </c>
      <c r="N4" s="6" t="s">
        <v>47</v>
      </c>
      <c r="P4" s="6">
        <v>2</v>
      </c>
    </row>
    <row r="5" spans="1:21" x14ac:dyDescent="0.3">
      <c r="B5" s="5" t="str">
        <f t="shared" si="0"/>
        <v>651A0,3751</v>
      </c>
      <c r="C5" s="6" t="s">
        <v>44</v>
      </c>
      <c r="D5" s="9">
        <v>0.375</v>
      </c>
      <c r="E5" s="8">
        <v>1</v>
      </c>
      <c r="F5" s="6">
        <v>60</v>
      </c>
      <c r="H5" s="6" t="s">
        <v>48</v>
      </c>
      <c r="J5" s="6">
        <v>3</v>
      </c>
      <c r="K5" s="6">
        <v>55</v>
      </c>
      <c r="L5" s="12">
        <f t="shared" si="1"/>
        <v>7977.0240000000003</v>
      </c>
      <c r="N5" s="6" t="s">
        <v>49</v>
      </c>
    </row>
    <row r="6" spans="1:21" x14ac:dyDescent="0.3">
      <c r="B6" s="5" t="str">
        <f t="shared" si="0"/>
        <v>651A0,43751</v>
      </c>
      <c r="C6" s="6" t="s">
        <v>44</v>
      </c>
      <c r="D6" s="9">
        <v>0.4375</v>
      </c>
      <c r="E6" s="8">
        <v>1</v>
      </c>
      <c r="F6" s="6">
        <v>60</v>
      </c>
      <c r="H6" s="6" t="s">
        <v>50</v>
      </c>
      <c r="J6" s="6">
        <v>4</v>
      </c>
      <c r="K6" s="6">
        <v>65</v>
      </c>
      <c r="L6" s="12">
        <f t="shared" si="1"/>
        <v>9427.3919999999998</v>
      </c>
      <c r="N6" s="6" t="s">
        <v>51</v>
      </c>
    </row>
    <row r="7" spans="1:21" x14ac:dyDescent="0.3">
      <c r="B7" s="5" t="str">
        <f t="shared" si="0"/>
        <v>651A0,51</v>
      </c>
      <c r="C7" s="6" t="s">
        <v>44</v>
      </c>
      <c r="D7" s="9">
        <v>0.5</v>
      </c>
      <c r="E7" s="8">
        <v>1</v>
      </c>
      <c r="F7" s="6">
        <v>60</v>
      </c>
      <c r="H7" s="6" t="s">
        <v>52</v>
      </c>
      <c r="J7" s="6">
        <v>5</v>
      </c>
      <c r="K7" s="6">
        <v>73</v>
      </c>
      <c r="L7" s="12">
        <f t="shared" si="1"/>
        <v>10587.686400000001</v>
      </c>
    </row>
    <row r="8" spans="1:21" x14ac:dyDescent="0.3">
      <c r="B8" s="5" t="str">
        <f t="shared" si="0"/>
        <v>651A0,56251</v>
      </c>
      <c r="C8" s="6" t="s">
        <v>44</v>
      </c>
      <c r="D8" s="9">
        <v>0.5625</v>
      </c>
      <c r="E8" s="8">
        <v>1</v>
      </c>
      <c r="F8" s="6">
        <v>60</v>
      </c>
      <c r="H8" s="6" t="s">
        <v>53</v>
      </c>
    </row>
    <row r="9" spans="1:21" x14ac:dyDescent="0.3">
      <c r="B9" s="5" t="str">
        <f t="shared" si="0"/>
        <v>651A0,6251</v>
      </c>
      <c r="C9" s="6" t="s">
        <v>44</v>
      </c>
      <c r="D9" s="9">
        <v>0.625</v>
      </c>
      <c r="E9" s="8">
        <v>1</v>
      </c>
      <c r="F9" s="6">
        <v>60</v>
      </c>
      <c r="H9" s="6" t="s">
        <v>54</v>
      </c>
      <c r="J9" s="180" t="s">
        <v>55</v>
      </c>
      <c r="K9" s="180"/>
      <c r="L9" s="180"/>
      <c r="N9" s="180" t="s">
        <v>56</v>
      </c>
      <c r="O9" s="180"/>
      <c r="Q9" s="6" t="s">
        <v>57</v>
      </c>
      <c r="R9" s="6" t="s">
        <v>58</v>
      </c>
    </row>
    <row r="10" spans="1:21" x14ac:dyDescent="0.3">
      <c r="B10" s="5" t="str">
        <f t="shared" si="0"/>
        <v>651A0,751</v>
      </c>
      <c r="C10" s="6" t="s">
        <v>44</v>
      </c>
      <c r="D10" s="9">
        <v>0.75</v>
      </c>
      <c r="E10" s="8">
        <v>1</v>
      </c>
      <c r="F10" s="6">
        <v>60</v>
      </c>
      <c r="H10" s="6" t="s">
        <v>59</v>
      </c>
      <c r="J10" s="6" t="s">
        <v>37</v>
      </c>
      <c r="K10" s="6" t="s">
        <v>60</v>
      </c>
      <c r="L10" s="6" t="s">
        <v>61</v>
      </c>
      <c r="N10" s="11"/>
      <c r="O10" s="11">
        <v>0</v>
      </c>
      <c r="Q10" s="6" t="e">
        <f>(VLOOKUP(IMPERIAL!M3,DATA!N11:O18,2,)*145.036839)</f>
        <v>#N/A</v>
      </c>
      <c r="R10" s="6" t="e">
        <f>VLOOKUP(METRIC!M3,DATA!N11:O18,2,0)</f>
        <v>#N/A</v>
      </c>
    </row>
    <row r="11" spans="1:21" x14ac:dyDescent="0.3">
      <c r="B11" s="5" t="str">
        <f t="shared" si="0"/>
        <v>651A0,8751</v>
      </c>
      <c r="C11" s="6" t="s">
        <v>44</v>
      </c>
      <c r="D11" s="9">
        <v>0.875</v>
      </c>
      <c r="E11" s="8">
        <v>1</v>
      </c>
      <c r="F11" s="6">
        <v>60</v>
      </c>
      <c r="H11" s="6" t="s">
        <v>62</v>
      </c>
      <c r="J11" s="7">
        <v>0.25</v>
      </c>
      <c r="K11" s="9">
        <v>2.69E-2</v>
      </c>
      <c r="L11" s="9">
        <v>3.1800000000000002E-2</v>
      </c>
      <c r="N11" s="5" t="s">
        <v>63</v>
      </c>
      <c r="O11" s="6">
        <v>35</v>
      </c>
    </row>
    <row r="12" spans="1:21" x14ac:dyDescent="0.3">
      <c r="B12" s="5" t="str">
        <f t="shared" si="0"/>
        <v>651A11</v>
      </c>
      <c r="C12" s="6" t="s">
        <v>44</v>
      </c>
      <c r="D12" s="9">
        <v>1</v>
      </c>
      <c r="E12" s="8">
        <v>1</v>
      </c>
      <c r="F12" s="6">
        <v>60</v>
      </c>
      <c r="H12" s="6" t="s">
        <v>64</v>
      </c>
      <c r="J12" s="7">
        <v>0.3125</v>
      </c>
      <c r="K12" s="9">
        <v>4.5400000000000003E-2</v>
      </c>
      <c r="L12" s="9">
        <v>5.2400000000000002E-2</v>
      </c>
      <c r="N12" s="5" t="s">
        <v>65</v>
      </c>
      <c r="O12" s="6">
        <v>25</v>
      </c>
      <c r="Q12" s="180" t="s">
        <v>66</v>
      </c>
      <c r="R12" s="180"/>
      <c r="S12" s="180"/>
      <c r="T12" s="180"/>
      <c r="U12" s="180"/>
    </row>
    <row r="13" spans="1:21" x14ac:dyDescent="0.3">
      <c r="B13" s="5" t="str">
        <f t="shared" si="0"/>
        <v>651A1,1251</v>
      </c>
      <c r="C13" s="6" t="s">
        <v>44</v>
      </c>
      <c r="D13" s="9">
        <v>1.125</v>
      </c>
      <c r="E13" s="8">
        <v>1</v>
      </c>
      <c r="F13" s="6">
        <v>60</v>
      </c>
      <c r="H13" s="6" t="s">
        <v>67</v>
      </c>
      <c r="J13" s="7">
        <v>0.375</v>
      </c>
      <c r="K13" s="9">
        <v>6.7799999999999999E-2</v>
      </c>
      <c r="L13" s="9">
        <v>7.7499999999999999E-2</v>
      </c>
      <c r="N13" s="5" t="s">
        <v>68</v>
      </c>
      <c r="O13" s="6">
        <v>25</v>
      </c>
      <c r="Q13" s="179" t="s">
        <v>69</v>
      </c>
      <c r="R13" s="179"/>
      <c r="S13" s="179"/>
      <c r="T13" s="179"/>
      <c r="U13" s="179"/>
    </row>
    <row r="14" spans="1:21" x14ac:dyDescent="0.3">
      <c r="B14" s="5" t="str">
        <f t="shared" si="0"/>
        <v>651A1,251</v>
      </c>
      <c r="C14" s="6" t="s">
        <v>44</v>
      </c>
      <c r="D14" s="9">
        <v>1.25</v>
      </c>
      <c r="E14" s="8">
        <v>1</v>
      </c>
      <c r="F14" s="6">
        <v>60</v>
      </c>
      <c r="H14" s="6" t="s">
        <v>45</v>
      </c>
      <c r="J14" s="7">
        <v>0.4375</v>
      </c>
      <c r="K14" s="9">
        <v>9.3299999999999994E-2</v>
      </c>
      <c r="L14" s="9">
        <v>0.10630000000000001</v>
      </c>
      <c r="N14" s="5">
        <v>2202</v>
      </c>
      <c r="O14" s="6">
        <v>20</v>
      </c>
      <c r="Q14" s="179" t="s">
        <v>14</v>
      </c>
      <c r="R14" s="179"/>
      <c r="S14" s="179"/>
      <c r="T14" s="179"/>
      <c r="U14" s="179"/>
    </row>
    <row r="15" spans="1:21" x14ac:dyDescent="0.3">
      <c r="B15" s="5" t="str">
        <f t="shared" si="0"/>
        <v>651A1,3751</v>
      </c>
      <c r="C15" s="6" t="s">
        <v>44</v>
      </c>
      <c r="D15" s="9">
        <v>1.375</v>
      </c>
      <c r="E15" s="8">
        <v>1</v>
      </c>
      <c r="F15" s="6">
        <v>60</v>
      </c>
      <c r="H15" s="6" t="s">
        <v>47</v>
      </c>
      <c r="J15" s="7">
        <v>0.5</v>
      </c>
      <c r="K15" s="9">
        <v>0.12570000000000001</v>
      </c>
      <c r="L15" s="9">
        <v>0.1419</v>
      </c>
      <c r="N15" s="5">
        <v>2235</v>
      </c>
      <c r="O15" s="6">
        <v>55</v>
      </c>
      <c r="Q15" s="180" t="s">
        <v>16</v>
      </c>
      <c r="R15" s="180"/>
      <c r="S15" s="180"/>
      <c r="T15" s="180"/>
      <c r="U15" s="180"/>
    </row>
    <row r="16" spans="1:21" x14ac:dyDescent="0.3">
      <c r="B16" s="5" t="str">
        <f t="shared" si="0"/>
        <v>651A1,51</v>
      </c>
      <c r="C16" s="6" t="s">
        <v>44</v>
      </c>
      <c r="D16" s="9">
        <v>1.5</v>
      </c>
      <c r="E16" s="8">
        <v>1</v>
      </c>
      <c r="F16" s="6">
        <v>60</v>
      </c>
      <c r="H16" s="6" t="s">
        <v>70</v>
      </c>
      <c r="J16" s="7">
        <v>0.5625</v>
      </c>
      <c r="K16" s="9">
        <v>0.16200000000000001</v>
      </c>
      <c r="L16" s="9">
        <v>0.182</v>
      </c>
      <c r="N16" s="5">
        <v>2236</v>
      </c>
      <c r="O16" s="6">
        <v>73</v>
      </c>
    </row>
    <row r="17" spans="2:17" x14ac:dyDescent="0.3">
      <c r="B17" s="5" t="str">
        <f t="shared" si="0"/>
        <v>651A1,6251</v>
      </c>
      <c r="C17" s="6" t="s">
        <v>44</v>
      </c>
      <c r="D17" s="9">
        <v>1.625</v>
      </c>
      <c r="E17" s="8">
        <v>1</v>
      </c>
      <c r="F17" s="6">
        <v>60</v>
      </c>
      <c r="H17" s="6" t="s">
        <v>49</v>
      </c>
      <c r="J17" s="7">
        <v>0.625</v>
      </c>
      <c r="K17" s="9">
        <v>0.20169999999999999</v>
      </c>
      <c r="L17" s="9">
        <v>0.22600000000000001</v>
      </c>
      <c r="N17" s="5">
        <v>2237</v>
      </c>
      <c r="O17" s="6">
        <v>73</v>
      </c>
    </row>
    <row r="18" spans="2:17" x14ac:dyDescent="0.3">
      <c r="B18" s="5" t="str">
        <f t="shared" si="0"/>
        <v>651A1,751</v>
      </c>
      <c r="C18" s="6" t="s">
        <v>44</v>
      </c>
      <c r="D18" s="9">
        <v>1.75</v>
      </c>
      <c r="E18" s="8">
        <v>1</v>
      </c>
      <c r="F18" s="6">
        <v>60</v>
      </c>
      <c r="H18" s="6" t="s">
        <v>51</v>
      </c>
      <c r="J18" s="7">
        <v>0.75</v>
      </c>
      <c r="K18" s="9">
        <v>0.3019</v>
      </c>
      <c r="L18" s="9">
        <v>0.33450000000000002</v>
      </c>
      <c r="N18" s="5" t="s">
        <v>71</v>
      </c>
      <c r="O18" s="6">
        <v>4</v>
      </c>
    </row>
    <row r="19" spans="2:17" x14ac:dyDescent="0.3">
      <c r="B19" s="5" t="str">
        <f t="shared" si="0"/>
        <v>651A1,8751</v>
      </c>
      <c r="C19" s="6" t="s">
        <v>44</v>
      </c>
      <c r="D19" s="9">
        <v>1.875</v>
      </c>
      <c r="E19" s="8">
        <v>1</v>
      </c>
      <c r="F19" s="6">
        <v>60</v>
      </c>
      <c r="H19" s="6" t="s">
        <v>72</v>
      </c>
      <c r="J19" s="7">
        <v>0.875</v>
      </c>
      <c r="K19" s="9">
        <v>0.41920000000000002</v>
      </c>
      <c r="L19" s="9">
        <v>0.4617</v>
      </c>
    </row>
    <row r="20" spans="2:17" x14ac:dyDescent="0.3">
      <c r="B20" s="5" t="str">
        <f t="shared" si="0"/>
        <v>651A21</v>
      </c>
      <c r="C20" s="6" t="s">
        <v>44</v>
      </c>
      <c r="D20" s="9">
        <v>2</v>
      </c>
      <c r="E20" s="8">
        <v>1</v>
      </c>
      <c r="F20" s="6">
        <v>60</v>
      </c>
      <c r="H20" s="6" t="s">
        <v>73</v>
      </c>
      <c r="J20" s="7">
        <v>1</v>
      </c>
      <c r="K20" s="9">
        <v>0.55089999999999995</v>
      </c>
      <c r="L20" s="9">
        <v>0.60570000000000002</v>
      </c>
    </row>
    <row r="21" spans="2:17" x14ac:dyDescent="0.3">
      <c r="B21" s="5" t="str">
        <f t="shared" si="0"/>
        <v>651A2,251</v>
      </c>
      <c r="C21" s="6" t="s">
        <v>44</v>
      </c>
      <c r="D21" s="9">
        <v>2.25</v>
      </c>
      <c r="E21" s="8">
        <v>1</v>
      </c>
      <c r="F21" s="6">
        <v>60</v>
      </c>
      <c r="H21" s="6" t="s">
        <v>74</v>
      </c>
      <c r="J21" s="7">
        <v>1.125</v>
      </c>
      <c r="K21" s="9">
        <v>0.72760000000000002</v>
      </c>
      <c r="L21" s="9">
        <v>0.79049999999999998</v>
      </c>
    </row>
    <row r="22" spans="2:17" x14ac:dyDescent="0.3">
      <c r="B22" s="5" t="str">
        <f t="shared" si="0"/>
        <v>651A2,51</v>
      </c>
      <c r="C22" s="6" t="s">
        <v>44</v>
      </c>
      <c r="D22" s="9">
        <v>2.5</v>
      </c>
      <c r="E22" s="8">
        <v>1</v>
      </c>
      <c r="F22" s="6">
        <v>60</v>
      </c>
      <c r="H22" s="6" t="s">
        <v>75</v>
      </c>
      <c r="J22" s="7">
        <v>1.25</v>
      </c>
      <c r="K22" s="9">
        <v>0.92889999999999995</v>
      </c>
      <c r="L22" s="9">
        <v>0.99970000000000003</v>
      </c>
    </row>
    <row r="23" spans="2:17" x14ac:dyDescent="0.3">
      <c r="B23" s="5" t="str">
        <f t="shared" si="0"/>
        <v>651A2,751</v>
      </c>
      <c r="C23" s="6" t="s">
        <v>44</v>
      </c>
      <c r="D23" s="9">
        <v>2.75</v>
      </c>
      <c r="E23" s="8">
        <v>1</v>
      </c>
      <c r="F23" s="6">
        <v>60</v>
      </c>
      <c r="H23" s="6" t="s">
        <v>76</v>
      </c>
      <c r="J23" s="7">
        <v>1.375</v>
      </c>
      <c r="K23" s="9">
        <v>1.155</v>
      </c>
      <c r="L23" s="9">
        <v>1.234</v>
      </c>
    </row>
    <row r="24" spans="2:17" x14ac:dyDescent="0.3">
      <c r="B24" s="5" t="str">
        <f t="shared" si="0"/>
        <v>651A31</v>
      </c>
      <c r="C24" s="6" t="s">
        <v>44</v>
      </c>
      <c r="D24" s="9">
        <v>3</v>
      </c>
      <c r="E24" s="8">
        <v>1</v>
      </c>
      <c r="F24" s="6">
        <v>70</v>
      </c>
      <c r="H24" s="6" t="s">
        <v>77</v>
      </c>
      <c r="J24" s="7">
        <v>1.5</v>
      </c>
      <c r="K24" s="9">
        <v>1.405</v>
      </c>
      <c r="L24" s="9">
        <v>1.492</v>
      </c>
    </row>
    <row r="25" spans="2:17" x14ac:dyDescent="0.3">
      <c r="B25" s="5" t="str">
        <f t="shared" si="0"/>
        <v>651A3,251</v>
      </c>
      <c r="C25" s="6" t="s">
        <v>44</v>
      </c>
      <c r="D25" s="9">
        <v>3.25</v>
      </c>
      <c r="E25" s="8">
        <v>1</v>
      </c>
      <c r="F25" s="6">
        <v>70</v>
      </c>
      <c r="H25" s="6" t="s">
        <v>78</v>
      </c>
      <c r="J25" s="7">
        <v>1.625</v>
      </c>
      <c r="K25" s="9">
        <v>1.68</v>
      </c>
      <c r="L25" s="9">
        <v>1.7749999999999999</v>
      </c>
    </row>
    <row r="26" spans="2:17" x14ac:dyDescent="0.3">
      <c r="B26" s="5" t="str">
        <f t="shared" si="0"/>
        <v>651A3,51</v>
      </c>
      <c r="C26" s="6" t="s">
        <v>44</v>
      </c>
      <c r="D26" s="9">
        <v>3.5</v>
      </c>
      <c r="E26" s="8">
        <v>1</v>
      </c>
      <c r="F26" s="6">
        <v>70</v>
      </c>
      <c r="H26" s="6" t="s">
        <v>79</v>
      </c>
      <c r="J26" s="7">
        <v>1.75</v>
      </c>
      <c r="K26" s="9">
        <v>1.9790000000000001</v>
      </c>
      <c r="L26" s="9">
        <v>2.0819999999999999</v>
      </c>
    </row>
    <row r="27" spans="2:17" x14ac:dyDescent="0.3">
      <c r="B27" s="5" t="str">
        <f t="shared" si="0"/>
        <v>651A3,751</v>
      </c>
      <c r="C27" s="6" t="s">
        <v>44</v>
      </c>
      <c r="D27" s="9">
        <v>3.75</v>
      </c>
      <c r="E27" s="8">
        <v>1</v>
      </c>
      <c r="F27" s="6">
        <v>70</v>
      </c>
      <c r="H27" s="6" t="s">
        <v>80</v>
      </c>
      <c r="J27" s="7">
        <v>1.875</v>
      </c>
      <c r="K27" s="9">
        <v>2.3029999999999999</v>
      </c>
      <c r="L27" s="9">
        <v>2.4140000000000001</v>
      </c>
    </row>
    <row r="28" spans="2:17" x14ac:dyDescent="0.3">
      <c r="B28" s="5" t="str">
        <f t="shared" si="0"/>
        <v>651A41</v>
      </c>
      <c r="C28" s="6" t="s">
        <v>44</v>
      </c>
      <c r="D28" s="9">
        <v>4</v>
      </c>
      <c r="E28" s="8">
        <v>1</v>
      </c>
      <c r="F28" s="6">
        <v>70</v>
      </c>
      <c r="H28" s="6" t="s">
        <v>81</v>
      </c>
      <c r="J28" s="7">
        <v>2</v>
      </c>
      <c r="K28" s="9">
        <v>2.6520000000000001</v>
      </c>
      <c r="L28" s="9">
        <v>2.7709999999999999</v>
      </c>
      <c r="Q28" s="14"/>
    </row>
    <row r="29" spans="2:17" x14ac:dyDescent="0.3">
      <c r="B29" s="5" t="str">
        <f t="shared" si="0"/>
        <v>651B0,251</v>
      </c>
      <c r="C29" s="6" t="s">
        <v>46</v>
      </c>
      <c r="D29" s="9">
        <v>0.25</v>
      </c>
      <c r="E29" s="8">
        <v>1</v>
      </c>
      <c r="F29" s="6">
        <v>50</v>
      </c>
      <c r="H29" s="6" t="s">
        <v>82</v>
      </c>
      <c r="J29" s="7">
        <v>2.25</v>
      </c>
      <c r="K29" s="9">
        <v>3.4220000000000002</v>
      </c>
      <c r="L29" s="9">
        <v>3.5569999999999999</v>
      </c>
      <c r="Q29" s="14"/>
    </row>
    <row r="30" spans="2:17" x14ac:dyDescent="0.3">
      <c r="B30" s="5" t="str">
        <f t="shared" si="0"/>
        <v>651B0,31251</v>
      </c>
      <c r="C30" s="6" t="s">
        <v>46</v>
      </c>
      <c r="D30" s="9">
        <v>0.3125</v>
      </c>
      <c r="E30" s="8">
        <v>1</v>
      </c>
      <c r="F30" s="6">
        <v>50</v>
      </c>
      <c r="H30" s="6" t="s">
        <v>83</v>
      </c>
      <c r="J30" s="7">
        <v>2.5</v>
      </c>
      <c r="K30" s="9">
        <v>4.2910000000000004</v>
      </c>
      <c r="L30" s="9">
        <v>4.4420000000000002</v>
      </c>
      <c r="Q30" s="14"/>
    </row>
    <row r="31" spans="2:17" x14ac:dyDescent="0.3">
      <c r="B31" s="5" t="str">
        <f t="shared" si="0"/>
        <v>651B0,3751</v>
      </c>
      <c r="C31" s="6" t="s">
        <v>46</v>
      </c>
      <c r="D31" s="9">
        <v>0.375</v>
      </c>
      <c r="E31" s="8">
        <v>1</v>
      </c>
      <c r="F31" s="6">
        <v>50</v>
      </c>
      <c r="H31" s="6" t="s">
        <v>84</v>
      </c>
      <c r="J31" s="7">
        <v>2.75</v>
      </c>
      <c r="K31" s="9">
        <v>5.258</v>
      </c>
      <c r="L31" s="9">
        <v>5.4249999999999998</v>
      </c>
      <c r="Q31" s="14"/>
    </row>
    <row r="32" spans="2:17" x14ac:dyDescent="0.3">
      <c r="B32" s="5" t="str">
        <f t="shared" si="0"/>
        <v>651B0,43751</v>
      </c>
      <c r="C32" s="6" t="s">
        <v>46</v>
      </c>
      <c r="D32" s="9">
        <v>0.4375</v>
      </c>
      <c r="E32" s="8">
        <v>1</v>
      </c>
      <c r="F32" s="6">
        <v>50</v>
      </c>
      <c r="H32" s="6" t="s">
        <v>85</v>
      </c>
      <c r="J32" s="7">
        <v>3</v>
      </c>
      <c r="K32" s="9">
        <v>6.3239999999999998</v>
      </c>
      <c r="L32" s="9">
        <v>6.5060000000000002</v>
      </c>
      <c r="Q32" s="14"/>
    </row>
    <row r="33" spans="2:17" x14ac:dyDescent="0.3">
      <c r="B33" s="5" t="str">
        <f t="shared" si="0"/>
        <v>651B0,51</v>
      </c>
      <c r="C33" s="6" t="s">
        <v>46</v>
      </c>
      <c r="D33" s="9">
        <v>0.5</v>
      </c>
      <c r="E33" s="8">
        <v>1</v>
      </c>
      <c r="F33" s="6">
        <v>50</v>
      </c>
      <c r="H33" s="6" t="s">
        <v>86</v>
      </c>
      <c r="J33" s="7">
        <v>3.25</v>
      </c>
      <c r="K33" s="9">
        <v>7.4870000000000001</v>
      </c>
      <c r="L33" s="9">
        <v>7.6859999999999999</v>
      </c>
      <c r="Q33" s="14"/>
    </row>
    <row r="34" spans="2:17" x14ac:dyDescent="0.3">
      <c r="B34" s="5" t="str">
        <f t="shared" si="0"/>
        <v>651B0,56251</v>
      </c>
      <c r="C34" s="6" t="s">
        <v>46</v>
      </c>
      <c r="D34" s="9">
        <v>0.5625</v>
      </c>
      <c r="E34" s="8">
        <v>1</v>
      </c>
      <c r="F34" s="6">
        <v>50</v>
      </c>
      <c r="H34" s="6" t="s">
        <v>87</v>
      </c>
      <c r="J34" s="7">
        <v>3.5</v>
      </c>
      <c r="K34" s="9">
        <v>8.7479999999999993</v>
      </c>
      <c r="L34" s="9">
        <v>8.9629999999999992</v>
      </c>
      <c r="Q34" s="14"/>
    </row>
    <row r="35" spans="2:17" x14ac:dyDescent="0.3">
      <c r="B35" s="5" t="str">
        <f t="shared" si="0"/>
        <v>651B0,6251</v>
      </c>
      <c r="C35" s="6" t="s">
        <v>46</v>
      </c>
      <c r="D35" s="9">
        <v>0.625</v>
      </c>
      <c r="E35" s="8">
        <v>1</v>
      </c>
      <c r="F35" s="6">
        <v>50</v>
      </c>
      <c r="H35" s="6" t="s">
        <v>88</v>
      </c>
      <c r="J35" s="7">
        <v>3.75</v>
      </c>
      <c r="K35" s="9">
        <v>10.11</v>
      </c>
      <c r="L35" s="9">
        <v>10.34</v>
      </c>
      <c r="Q35" s="14"/>
    </row>
    <row r="36" spans="2:17" x14ac:dyDescent="0.3">
      <c r="B36" s="5" t="str">
        <f t="shared" si="0"/>
        <v>651B0,751</v>
      </c>
      <c r="C36" s="6" t="s">
        <v>46</v>
      </c>
      <c r="D36" s="9">
        <v>0.75</v>
      </c>
      <c r="E36" s="8">
        <v>1</v>
      </c>
      <c r="F36" s="6">
        <v>50</v>
      </c>
      <c r="H36" s="6" t="s">
        <v>89</v>
      </c>
      <c r="J36" s="7">
        <v>4</v>
      </c>
      <c r="K36" s="9">
        <v>11.57</v>
      </c>
      <c r="L36" s="9">
        <v>11.81</v>
      </c>
      <c r="Q36" s="14"/>
    </row>
    <row r="37" spans="2:17" x14ac:dyDescent="0.3">
      <c r="B37" s="5" t="str">
        <f t="shared" si="0"/>
        <v>651B0,8751</v>
      </c>
      <c r="C37" s="6" t="s">
        <v>46</v>
      </c>
      <c r="D37" s="9">
        <v>0.875</v>
      </c>
      <c r="E37" s="8">
        <v>1</v>
      </c>
      <c r="F37" s="6">
        <v>50</v>
      </c>
      <c r="H37" s="6" t="s">
        <v>90</v>
      </c>
      <c r="J37" s="13"/>
      <c r="Q37" s="14"/>
    </row>
    <row r="38" spans="2:17" x14ac:dyDescent="0.3">
      <c r="B38" s="5" t="str">
        <f t="shared" si="0"/>
        <v>651B11</v>
      </c>
      <c r="C38" s="6" t="s">
        <v>46</v>
      </c>
      <c r="D38" s="9">
        <v>1</v>
      </c>
      <c r="E38" s="8">
        <v>1</v>
      </c>
      <c r="F38" s="6">
        <v>50</v>
      </c>
      <c r="H38" s="6" t="s">
        <v>91</v>
      </c>
      <c r="J38" s="6" t="s">
        <v>92</v>
      </c>
      <c r="K38" s="6" t="s">
        <v>93</v>
      </c>
      <c r="L38" s="6" t="s">
        <v>94</v>
      </c>
    </row>
    <row r="39" spans="2:17" x14ac:dyDescent="0.3">
      <c r="B39" s="5" t="str">
        <f t="shared" si="0"/>
        <v>651B1,1251</v>
      </c>
      <c r="C39" s="6" t="s">
        <v>46</v>
      </c>
      <c r="D39" s="9">
        <v>1.125</v>
      </c>
      <c r="E39" s="8">
        <v>1</v>
      </c>
      <c r="F39" s="6">
        <v>50</v>
      </c>
      <c r="H39" s="6" t="s">
        <v>95</v>
      </c>
      <c r="J39" s="6" t="s">
        <v>96</v>
      </c>
      <c r="K39" s="6">
        <v>102.1</v>
      </c>
      <c r="L39" s="6">
        <v>115.4</v>
      </c>
      <c r="Q39" s="14"/>
    </row>
    <row r="40" spans="2:17" x14ac:dyDescent="0.3">
      <c r="B40" s="5" t="str">
        <f t="shared" si="0"/>
        <v>651B1,251</v>
      </c>
      <c r="C40" s="6" t="s">
        <v>46</v>
      </c>
      <c r="D40" s="9">
        <v>1.25</v>
      </c>
      <c r="E40" s="8">
        <v>1</v>
      </c>
      <c r="F40" s="6">
        <v>50</v>
      </c>
      <c r="H40" s="10" t="s">
        <v>117</v>
      </c>
      <c r="J40" s="6" t="s">
        <v>97</v>
      </c>
      <c r="K40" s="6">
        <v>141</v>
      </c>
      <c r="L40" s="6">
        <v>156.69999999999999</v>
      </c>
      <c r="Q40" s="14"/>
    </row>
    <row r="41" spans="2:17" x14ac:dyDescent="0.3">
      <c r="B41" s="5" t="str">
        <f t="shared" si="0"/>
        <v>651B1,3751</v>
      </c>
      <c r="C41" s="6" t="s">
        <v>46</v>
      </c>
      <c r="D41" s="9">
        <v>1.375</v>
      </c>
      <c r="E41" s="8">
        <v>1</v>
      </c>
      <c r="F41" s="6">
        <v>50</v>
      </c>
      <c r="J41" s="6" t="s">
        <v>98</v>
      </c>
      <c r="K41" s="6">
        <v>220.4</v>
      </c>
      <c r="L41" s="6">
        <v>244.8</v>
      </c>
      <c r="Q41" s="14"/>
    </row>
    <row r="42" spans="2:17" x14ac:dyDescent="0.3">
      <c r="B42" s="5" t="str">
        <f t="shared" si="0"/>
        <v>651B1,51</v>
      </c>
      <c r="C42" s="6" t="s">
        <v>46</v>
      </c>
      <c r="D42" s="9">
        <v>1.5</v>
      </c>
      <c r="E42" s="8">
        <v>1</v>
      </c>
      <c r="F42" s="6">
        <v>50</v>
      </c>
      <c r="J42" s="6" t="s">
        <v>99</v>
      </c>
      <c r="K42" s="6">
        <v>317.3</v>
      </c>
      <c r="L42" s="6">
        <v>352.5</v>
      </c>
      <c r="Q42" s="14"/>
    </row>
    <row r="43" spans="2:17" x14ac:dyDescent="0.3">
      <c r="B43" s="5" t="str">
        <f t="shared" si="0"/>
        <v>651B1,6251</v>
      </c>
      <c r="C43" s="6" t="s">
        <v>46</v>
      </c>
      <c r="D43" s="9">
        <v>1.625</v>
      </c>
      <c r="E43" s="8">
        <v>1</v>
      </c>
      <c r="F43" s="6">
        <v>50</v>
      </c>
      <c r="J43" s="6" t="s">
        <v>100</v>
      </c>
      <c r="K43" s="6">
        <v>419.1</v>
      </c>
      <c r="L43" s="6">
        <v>459.4</v>
      </c>
      <c r="Q43" s="14"/>
    </row>
    <row r="44" spans="2:17" x14ac:dyDescent="0.3">
      <c r="B44" s="5" t="str">
        <f t="shared" si="0"/>
        <v>651B1,751</v>
      </c>
      <c r="C44" s="6" t="s">
        <v>46</v>
      </c>
      <c r="D44" s="9">
        <v>1.75</v>
      </c>
      <c r="E44" s="8">
        <v>1</v>
      </c>
      <c r="F44" s="6">
        <v>50</v>
      </c>
      <c r="J44" s="6" t="s">
        <v>101</v>
      </c>
      <c r="K44" s="6">
        <v>535</v>
      </c>
      <c r="L44" s="6">
        <v>580.4</v>
      </c>
      <c r="Q44" s="14"/>
    </row>
    <row r="45" spans="2:17" x14ac:dyDescent="0.3">
      <c r="B45" s="5" t="str">
        <f t="shared" si="0"/>
        <v>651B1,8751</v>
      </c>
      <c r="C45" s="6" t="s">
        <v>46</v>
      </c>
      <c r="D45" s="9">
        <v>1.875</v>
      </c>
      <c r="E45" s="8">
        <v>1</v>
      </c>
      <c r="F45" s="6">
        <v>50</v>
      </c>
      <c r="J45" s="6" t="s">
        <v>102</v>
      </c>
      <c r="K45" s="6">
        <v>665.1</v>
      </c>
      <c r="L45" s="6">
        <v>715.6</v>
      </c>
      <c r="Q45" s="14"/>
    </row>
    <row r="46" spans="2:17" x14ac:dyDescent="0.3">
      <c r="B46" s="5" t="str">
        <f t="shared" si="0"/>
        <v>651B21</v>
      </c>
      <c r="C46" s="6" t="s">
        <v>46</v>
      </c>
      <c r="D46" s="9">
        <v>2</v>
      </c>
      <c r="E46" s="8">
        <v>1</v>
      </c>
      <c r="F46" s="6">
        <v>50</v>
      </c>
      <c r="J46" s="6" t="s">
        <v>103</v>
      </c>
      <c r="K46" s="6">
        <v>809.3</v>
      </c>
      <c r="L46" s="6">
        <v>864.9</v>
      </c>
      <c r="Q46" s="14"/>
    </row>
    <row r="47" spans="2:17" x14ac:dyDescent="0.3">
      <c r="B47" s="5" t="str">
        <f t="shared" si="0"/>
        <v>651B2,251</v>
      </c>
      <c r="C47" s="6" t="s">
        <v>46</v>
      </c>
      <c r="D47" s="9">
        <v>2.25</v>
      </c>
      <c r="E47" s="8">
        <v>1</v>
      </c>
      <c r="F47" s="6">
        <v>50</v>
      </c>
      <c r="J47" s="6" t="s">
        <v>104</v>
      </c>
      <c r="K47" s="6">
        <v>976.6</v>
      </c>
      <c r="L47" s="6">
        <v>1028</v>
      </c>
      <c r="Q47" s="14"/>
    </row>
    <row r="48" spans="2:17" x14ac:dyDescent="0.3">
      <c r="B48" s="5" t="str">
        <f t="shared" si="0"/>
        <v>651B2,51</v>
      </c>
      <c r="C48" s="6" t="s">
        <v>46</v>
      </c>
      <c r="D48" s="9">
        <v>2.5</v>
      </c>
      <c r="E48" s="8">
        <v>1</v>
      </c>
      <c r="F48" s="6">
        <v>50</v>
      </c>
      <c r="J48" s="6" t="s">
        <v>105</v>
      </c>
      <c r="K48" s="6">
        <v>1140</v>
      </c>
      <c r="L48" s="6">
        <v>1206</v>
      </c>
      <c r="Q48" s="14"/>
    </row>
    <row r="49" spans="2:17" x14ac:dyDescent="0.3">
      <c r="B49" s="5" t="str">
        <f t="shared" si="0"/>
        <v>651B2,751</v>
      </c>
      <c r="C49" s="6" t="s">
        <v>46</v>
      </c>
      <c r="D49" s="9">
        <v>2.75</v>
      </c>
      <c r="E49" s="8">
        <v>1</v>
      </c>
      <c r="F49" s="6">
        <v>50</v>
      </c>
      <c r="J49" s="6" t="s">
        <v>106</v>
      </c>
      <c r="K49" s="6">
        <v>1327</v>
      </c>
      <c r="L49" s="6">
        <v>1398</v>
      </c>
      <c r="Q49" s="14"/>
    </row>
    <row r="50" spans="2:17" x14ac:dyDescent="0.3">
      <c r="B50" s="5" t="str">
        <f t="shared" si="0"/>
        <v>651B31</v>
      </c>
      <c r="C50" s="6" t="s">
        <v>46</v>
      </c>
      <c r="D50" s="9">
        <v>3</v>
      </c>
      <c r="E50" s="8">
        <v>1</v>
      </c>
      <c r="F50" s="6">
        <v>60</v>
      </c>
      <c r="J50" s="6" t="s">
        <v>107</v>
      </c>
      <c r="K50" s="6">
        <v>1527</v>
      </c>
      <c r="L50" s="6">
        <v>1604</v>
      </c>
      <c r="Q50" s="14"/>
    </row>
    <row r="51" spans="2:17" x14ac:dyDescent="0.3">
      <c r="B51" s="5" t="str">
        <f t="shared" si="0"/>
        <v>651B3,251</v>
      </c>
      <c r="C51" s="6" t="s">
        <v>46</v>
      </c>
      <c r="D51" s="9">
        <v>3.25</v>
      </c>
      <c r="E51" s="8">
        <v>1</v>
      </c>
      <c r="F51" s="6">
        <v>60</v>
      </c>
      <c r="J51" s="6" t="s">
        <v>108</v>
      </c>
      <c r="K51" s="6">
        <v>1817</v>
      </c>
      <c r="L51" s="6">
        <v>1900</v>
      </c>
      <c r="Q51" s="14"/>
    </row>
    <row r="52" spans="2:17" x14ac:dyDescent="0.3">
      <c r="B52" s="5" t="str">
        <f t="shared" si="0"/>
        <v>651B3,51</v>
      </c>
      <c r="C52" s="6" t="s">
        <v>46</v>
      </c>
      <c r="D52" s="9">
        <v>3.5</v>
      </c>
      <c r="E52" s="8">
        <v>1</v>
      </c>
      <c r="F52" s="6">
        <v>60</v>
      </c>
      <c r="J52" s="6" t="s">
        <v>109</v>
      </c>
      <c r="K52" s="6">
        <v>2132</v>
      </c>
      <c r="L52" s="6">
        <v>2222</v>
      </c>
      <c r="Q52" s="14"/>
    </row>
    <row r="53" spans="2:17" x14ac:dyDescent="0.3">
      <c r="B53" s="5" t="str">
        <f t="shared" si="0"/>
        <v>651B3,751</v>
      </c>
      <c r="C53" s="6" t="s">
        <v>46</v>
      </c>
      <c r="D53" s="9">
        <v>3.75</v>
      </c>
      <c r="E53" s="8">
        <v>1</v>
      </c>
      <c r="F53" s="6">
        <v>60</v>
      </c>
      <c r="J53" s="6" t="s">
        <v>110</v>
      </c>
      <c r="K53" s="6">
        <v>2837</v>
      </c>
      <c r="L53" s="6">
        <v>2940</v>
      </c>
      <c r="Q53" s="14"/>
    </row>
    <row r="54" spans="2:17" x14ac:dyDescent="0.3">
      <c r="B54" s="5" t="str">
        <f t="shared" si="0"/>
        <v>651B41</v>
      </c>
      <c r="C54" s="6" t="s">
        <v>46</v>
      </c>
      <c r="D54" s="9">
        <v>4</v>
      </c>
      <c r="E54" s="8">
        <v>1</v>
      </c>
      <c r="F54" s="6">
        <v>60</v>
      </c>
      <c r="J54" s="6" t="s">
        <v>111</v>
      </c>
      <c r="K54" s="6">
        <v>3432</v>
      </c>
      <c r="L54" s="6">
        <v>3545</v>
      </c>
    </row>
    <row r="55" spans="2:17" x14ac:dyDescent="0.3">
      <c r="B55" s="5" t="str">
        <f t="shared" si="0"/>
        <v>660A0,251</v>
      </c>
      <c r="C55" s="6" t="s">
        <v>48</v>
      </c>
      <c r="D55" s="9">
        <v>0.25</v>
      </c>
      <c r="E55" s="8">
        <v>1</v>
      </c>
      <c r="F55" s="6">
        <v>85</v>
      </c>
      <c r="J55" s="6" t="s">
        <v>112</v>
      </c>
      <c r="K55" s="6">
        <v>4083</v>
      </c>
      <c r="L55" s="6">
        <v>4207</v>
      </c>
    </row>
    <row r="56" spans="2:17" x14ac:dyDescent="0.3">
      <c r="B56" s="5" t="str">
        <f t="shared" si="0"/>
        <v>660A0,31251</v>
      </c>
      <c r="C56" s="6" t="s">
        <v>48</v>
      </c>
      <c r="D56" s="9">
        <v>0.3125</v>
      </c>
      <c r="E56" s="8">
        <v>1</v>
      </c>
      <c r="F56" s="6">
        <v>85</v>
      </c>
      <c r="J56" s="6" t="s">
        <v>113</v>
      </c>
      <c r="K56" s="6">
        <v>4791</v>
      </c>
      <c r="L56" s="6">
        <v>4925</v>
      </c>
    </row>
    <row r="57" spans="2:17" x14ac:dyDescent="0.3">
      <c r="B57" s="5" t="str">
        <f t="shared" si="0"/>
        <v>660A0,3751</v>
      </c>
      <c r="C57" s="6" t="s">
        <v>48</v>
      </c>
      <c r="D57" s="9">
        <v>0.375</v>
      </c>
      <c r="E57" s="8">
        <v>1</v>
      </c>
      <c r="F57" s="6">
        <v>85</v>
      </c>
      <c r="J57" s="6" t="s">
        <v>114</v>
      </c>
      <c r="K57" s="6">
        <v>5822</v>
      </c>
      <c r="L57" s="6">
        <v>5970</v>
      </c>
    </row>
    <row r="58" spans="2:17" x14ac:dyDescent="0.3">
      <c r="B58" s="5" t="str">
        <f t="shared" si="0"/>
        <v>660A0,43751</v>
      </c>
      <c r="C58" s="6" t="s">
        <v>48</v>
      </c>
      <c r="D58" s="9">
        <v>0.4375</v>
      </c>
      <c r="E58" s="8">
        <v>1</v>
      </c>
      <c r="F58" s="6">
        <v>85</v>
      </c>
      <c r="J58" s="6" t="s">
        <v>115</v>
      </c>
      <c r="K58" s="6">
        <v>6518</v>
      </c>
      <c r="L58" s="6">
        <v>6674</v>
      </c>
    </row>
    <row r="59" spans="2:17" x14ac:dyDescent="0.3">
      <c r="B59" s="5" t="str">
        <f t="shared" si="0"/>
        <v>660A0,51</v>
      </c>
      <c r="C59" s="6" t="s">
        <v>48</v>
      </c>
      <c r="D59" s="9">
        <v>0.5</v>
      </c>
      <c r="E59" s="8">
        <v>1</v>
      </c>
      <c r="F59" s="6">
        <v>85</v>
      </c>
      <c r="J59" s="6" t="s">
        <v>116</v>
      </c>
      <c r="K59" s="6">
        <v>7253</v>
      </c>
      <c r="L59" s="6">
        <v>7418</v>
      </c>
    </row>
    <row r="60" spans="2:17" x14ac:dyDescent="0.3">
      <c r="B60" s="5" t="str">
        <f t="shared" si="0"/>
        <v>660A0,56251</v>
      </c>
      <c r="C60" s="6" t="s">
        <v>48</v>
      </c>
      <c r="D60" s="9">
        <v>0.5625</v>
      </c>
      <c r="E60" s="8">
        <v>1</v>
      </c>
      <c r="F60" s="6">
        <v>85</v>
      </c>
    </row>
    <row r="61" spans="2:17" x14ac:dyDescent="0.3">
      <c r="B61" s="5" t="str">
        <f t="shared" si="0"/>
        <v>660A0,6251</v>
      </c>
      <c r="C61" s="6" t="s">
        <v>48</v>
      </c>
      <c r="D61" s="9">
        <v>0.625</v>
      </c>
      <c r="E61" s="8">
        <v>1</v>
      </c>
      <c r="F61" s="6">
        <v>85</v>
      </c>
    </row>
    <row r="62" spans="2:17" x14ac:dyDescent="0.3">
      <c r="B62" s="5" t="str">
        <f t="shared" si="0"/>
        <v>660A0,751</v>
      </c>
      <c r="C62" s="6" t="s">
        <v>48</v>
      </c>
      <c r="D62" s="9">
        <v>0.75</v>
      </c>
      <c r="E62" s="8">
        <v>1</v>
      </c>
      <c r="F62" s="6">
        <v>85</v>
      </c>
    </row>
    <row r="63" spans="2:17" x14ac:dyDescent="0.3">
      <c r="B63" s="5" t="str">
        <f t="shared" si="0"/>
        <v>660A0,8751</v>
      </c>
      <c r="C63" s="6" t="s">
        <v>48</v>
      </c>
      <c r="D63" s="9">
        <v>0.875</v>
      </c>
      <c r="E63" s="8">
        <v>1</v>
      </c>
      <c r="F63" s="6">
        <v>85</v>
      </c>
    </row>
    <row r="64" spans="2:17" x14ac:dyDescent="0.3">
      <c r="B64" s="5" t="str">
        <f t="shared" si="0"/>
        <v>660A11</v>
      </c>
      <c r="C64" s="6" t="s">
        <v>48</v>
      </c>
      <c r="D64" s="9">
        <v>1</v>
      </c>
      <c r="E64" s="8">
        <v>1</v>
      </c>
      <c r="F64" s="6">
        <v>85</v>
      </c>
    </row>
    <row r="65" spans="2:6" x14ac:dyDescent="0.3">
      <c r="B65" s="5" t="str">
        <f t="shared" si="0"/>
        <v>660A1,1251</v>
      </c>
      <c r="C65" s="6" t="s">
        <v>48</v>
      </c>
      <c r="D65" s="9">
        <v>1.125</v>
      </c>
      <c r="E65" s="8">
        <v>1</v>
      </c>
      <c r="F65" s="6">
        <v>85</v>
      </c>
    </row>
    <row r="66" spans="2:6" x14ac:dyDescent="0.3">
      <c r="B66" s="5" t="str">
        <f t="shared" si="0"/>
        <v>660A1,251</v>
      </c>
      <c r="C66" s="6" t="s">
        <v>48</v>
      </c>
      <c r="D66" s="9">
        <v>1.25</v>
      </c>
      <c r="E66" s="8">
        <v>1</v>
      </c>
      <c r="F66" s="6">
        <v>85</v>
      </c>
    </row>
    <row r="67" spans="2:6" x14ac:dyDescent="0.3">
      <c r="B67" s="5" t="str">
        <f t="shared" ref="B67:B130" si="2">CONCATENATE(C67,D67,E67,)</f>
        <v>660A1,3751</v>
      </c>
      <c r="C67" s="6" t="s">
        <v>48</v>
      </c>
      <c r="D67" s="9">
        <v>1.375</v>
      </c>
      <c r="E67" s="8">
        <v>1</v>
      </c>
      <c r="F67" s="6">
        <v>85</v>
      </c>
    </row>
    <row r="68" spans="2:6" x14ac:dyDescent="0.3">
      <c r="B68" s="5" t="str">
        <f t="shared" si="2"/>
        <v>660A1,51</v>
      </c>
      <c r="C68" s="6" t="s">
        <v>48</v>
      </c>
      <c r="D68" s="9">
        <v>1.5</v>
      </c>
      <c r="E68" s="8">
        <v>1</v>
      </c>
      <c r="F68" s="6">
        <v>85</v>
      </c>
    </row>
    <row r="69" spans="2:6" x14ac:dyDescent="0.3">
      <c r="B69" s="5" t="str">
        <f t="shared" si="2"/>
        <v>660A1,6251</v>
      </c>
      <c r="C69" s="6" t="s">
        <v>48</v>
      </c>
      <c r="D69" s="9">
        <v>1.625</v>
      </c>
      <c r="E69" s="8">
        <v>1</v>
      </c>
      <c r="F69" s="6">
        <v>85</v>
      </c>
    </row>
    <row r="70" spans="2:6" x14ac:dyDescent="0.3">
      <c r="B70" s="5" t="str">
        <f t="shared" si="2"/>
        <v>660A1,751</v>
      </c>
      <c r="C70" s="6" t="s">
        <v>48</v>
      </c>
      <c r="D70" s="9">
        <v>1.75</v>
      </c>
      <c r="E70" s="8">
        <v>1</v>
      </c>
      <c r="F70" s="6">
        <v>85</v>
      </c>
    </row>
    <row r="71" spans="2:6" x14ac:dyDescent="0.3">
      <c r="B71" s="5" t="str">
        <f t="shared" si="2"/>
        <v>660A1,8751</v>
      </c>
      <c r="C71" s="6" t="s">
        <v>48</v>
      </c>
      <c r="D71" s="9">
        <v>1.875</v>
      </c>
      <c r="E71" s="8">
        <v>1</v>
      </c>
      <c r="F71" s="6">
        <v>85</v>
      </c>
    </row>
    <row r="72" spans="2:6" x14ac:dyDescent="0.3">
      <c r="B72" s="5" t="str">
        <f t="shared" si="2"/>
        <v>660A21</v>
      </c>
      <c r="C72" s="6" t="s">
        <v>48</v>
      </c>
      <c r="D72" s="9">
        <v>2</v>
      </c>
      <c r="E72" s="8">
        <v>1</v>
      </c>
      <c r="F72" s="6">
        <v>85</v>
      </c>
    </row>
    <row r="73" spans="2:6" x14ac:dyDescent="0.3">
      <c r="B73" s="5" t="str">
        <f t="shared" si="2"/>
        <v>660A2,251</v>
      </c>
      <c r="C73" s="6" t="s">
        <v>48</v>
      </c>
      <c r="D73" s="9">
        <v>2.25</v>
      </c>
      <c r="E73" s="8">
        <v>1</v>
      </c>
      <c r="F73" s="6">
        <v>85</v>
      </c>
    </row>
    <row r="74" spans="2:6" x14ac:dyDescent="0.3">
      <c r="B74" s="5" t="str">
        <f t="shared" si="2"/>
        <v>660A2,51</v>
      </c>
      <c r="C74" s="6" t="s">
        <v>48</v>
      </c>
      <c r="D74" s="9">
        <v>2.5</v>
      </c>
      <c r="E74" s="8">
        <v>1</v>
      </c>
      <c r="F74" s="6">
        <v>85</v>
      </c>
    </row>
    <row r="75" spans="2:6" x14ac:dyDescent="0.3">
      <c r="B75" s="5" t="str">
        <f t="shared" si="2"/>
        <v>660A2,751</v>
      </c>
      <c r="C75" s="6" t="s">
        <v>48</v>
      </c>
      <c r="D75" s="9">
        <v>2.75</v>
      </c>
      <c r="E75" s="8">
        <v>1</v>
      </c>
      <c r="F75" s="6">
        <v>85</v>
      </c>
    </row>
    <row r="76" spans="2:6" x14ac:dyDescent="0.3">
      <c r="B76" s="5" t="str">
        <f t="shared" si="2"/>
        <v>660A31</v>
      </c>
      <c r="C76" s="6" t="s">
        <v>48</v>
      </c>
      <c r="D76" s="9">
        <v>3</v>
      </c>
      <c r="E76" s="8">
        <v>1</v>
      </c>
      <c r="F76" s="6">
        <v>85</v>
      </c>
    </row>
    <row r="77" spans="2:6" x14ac:dyDescent="0.3">
      <c r="B77" s="5" t="str">
        <f t="shared" si="2"/>
        <v>660A3,251</v>
      </c>
      <c r="C77" s="6" t="s">
        <v>48</v>
      </c>
      <c r="D77" s="9">
        <v>3.25</v>
      </c>
      <c r="E77" s="8">
        <v>1</v>
      </c>
      <c r="F77" s="6">
        <v>85</v>
      </c>
    </row>
    <row r="78" spans="2:6" x14ac:dyDescent="0.3">
      <c r="B78" s="5" t="str">
        <f t="shared" si="2"/>
        <v>660A3,51</v>
      </c>
      <c r="C78" s="6" t="s">
        <v>48</v>
      </c>
      <c r="D78" s="9">
        <v>3.5</v>
      </c>
      <c r="E78" s="8">
        <v>1</v>
      </c>
      <c r="F78" s="6">
        <v>85</v>
      </c>
    </row>
    <row r="79" spans="2:6" x14ac:dyDescent="0.3">
      <c r="B79" s="5" t="str">
        <f t="shared" si="2"/>
        <v>660A3,751</v>
      </c>
      <c r="C79" s="6" t="s">
        <v>48</v>
      </c>
      <c r="D79" s="9">
        <v>3.75</v>
      </c>
      <c r="E79" s="8">
        <v>1</v>
      </c>
      <c r="F79" s="6">
        <v>85</v>
      </c>
    </row>
    <row r="80" spans="2:6" x14ac:dyDescent="0.3">
      <c r="B80" s="5" t="str">
        <f t="shared" si="2"/>
        <v>660A41</v>
      </c>
      <c r="C80" s="6" t="s">
        <v>48</v>
      </c>
      <c r="D80" s="9">
        <v>4</v>
      </c>
      <c r="E80" s="8">
        <v>1</v>
      </c>
      <c r="F80" s="6">
        <v>85</v>
      </c>
    </row>
    <row r="81" spans="2:6" x14ac:dyDescent="0.3">
      <c r="B81" s="5" t="str">
        <f t="shared" si="2"/>
        <v>660B0,251</v>
      </c>
      <c r="C81" s="6" t="s">
        <v>50</v>
      </c>
      <c r="D81" s="9">
        <v>0.25</v>
      </c>
      <c r="E81" s="8">
        <v>1</v>
      </c>
      <c r="F81" s="6">
        <v>85</v>
      </c>
    </row>
    <row r="82" spans="2:6" x14ac:dyDescent="0.3">
      <c r="B82" s="5" t="str">
        <f t="shared" si="2"/>
        <v>660B0,31251</v>
      </c>
      <c r="C82" s="6" t="s">
        <v>50</v>
      </c>
      <c r="D82" s="9">
        <v>0.3125</v>
      </c>
      <c r="E82" s="8">
        <v>1</v>
      </c>
      <c r="F82" s="6">
        <v>85</v>
      </c>
    </row>
    <row r="83" spans="2:6" x14ac:dyDescent="0.3">
      <c r="B83" s="5" t="str">
        <f t="shared" si="2"/>
        <v>660B0,3751</v>
      </c>
      <c r="C83" s="6" t="s">
        <v>50</v>
      </c>
      <c r="D83" s="9">
        <v>0.375</v>
      </c>
      <c r="E83" s="8">
        <v>1</v>
      </c>
      <c r="F83" s="6">
        <v>85</v>
      </c>
    </row>
    <row r="84" spans="2:6" x14ac:dyDescent="0.3">
      <c r="B84" s="5" t="str">
        <f t="shared" si="2"/>
        <v>660B0,43751</v>
      </c>
      <c r="C84" s="6" t="s">
        <v>50</v>
      </c>
      <c r="D84" s="9">
        <v>0.4375</v>
      </c>
      <c r="E84" s="8">
        <v>1</v>
      </c>
      <c r="F84" s="6">
        <v>85</v>
      </c>
    </row>
    <row r="85" spans="2:6" x14ac:dyDescent="0.3">
      <c r="B85" s="5" t="str">
        <f t="shared" si="2"/>
        <v>660B0,51</v>
      </c>
      <c r="C85" s="6" t="s">
        <v>50</v>
      </c>
      <c r="D85" s="9">
        <v>0.5</v>
      </c>
      <c r="E85" s="8">
        <v>1</v>
      </c>
      <c r="F85" s="6">
        <v>85</v>
      </c>
    </row>
    <row r="86" spans="2:6" x14ac:dyDescent="0.3">
      <c r="B86" s="5" t="str">
        <f t="shared" si="2"/>
        <v>660B0,56251</v>
      </c>
      <c r="C86" s="6" t="s">
        <v>50</v>
      </c>
      <c r="D86" s="9">
        <v>0.5625</v>
      </c>
      <c r="E86" s="8">
        <v>1</v>
      </c>
      <c r="F86" s="6">
        <v>85</v>
      </c>
    </row>
    <row r="87" spans="2:6" x14ac:dyDescent="0.3">
      <c r="B87" s="5" t="str">
        <f t="shared" si="2"/>
        <v>660B0,6251</v>
      </c>
      <c r="C87" s="6" t="s">
        <v>50</v>
      </c>
      <c r="D87" s="9">
        <v>0.625</v>
      </c>
      <c r="E87" s="8">
        <v>1</v>
      </c>
      <c r="F87" s="6">
        <v>85</v>
      </c>
    </row>
    <row r="88" spans="2:6" x14ac:dyDescent="0.3">
      <c r="B88" s="5" t="str">
        <f t="shared" si="2"/>
        <v>660B0,751</v>
      </c>
      <c r="C88" s="6" t="s">
        <v>50</v>
      </c>
      <c r="D88" s="9">
        <v>0.75</v>
      </c>
      <c r="E88" s="8">
        <v>1</v>
      </c>
      <c r="F88" s="6">
        <v>85</v>
      </c>
    </row>
    <row r="89" spans="2:6" x14ac:dyDescent="0.3">
      <c r="B89" s="5" t="str">
        <f t="shared" si="2"/>
        <v>660B0,8751</v>
      </c>
      <c r="C89" s="6" t="s">
        <v>50</v>
      </c>
      <c r="D89" s="9">
        <v>0.875</v>
      </c>
      <c r="E89" s="8">
        <v>1</v>
      </c>
      <c r="F89" s="6">
        <v>85</v>
      </c>
    </row>
    <row r="90" spans="2:6" x14ac:dyDescent="0.3">
      <c r="B90" s="5" t="str">
        <f t="shared" si="2"/>
        <v>660B11</v>
      </c>
      <c r="C90" s="6" t="s">
        <v>50</v>
      </c>
      <c r="D90" s="9">
        <v>1</v>
      </c>
      <c r="E90" s="8">
        <v>1</v>
      </c>
      <c r="F90" s="6">
        <v>85</v>
      </c>
    </row>
    <row r="91" spans="2:6" x14ac:dyDescent="0.3">
      <c r="B91" s="5" t="str">
        <f t="shared" si="2"/>
        <v>660B1,1251</v>
      </c>
      <c r="C91" s="6" t="s">
        <v>50</v>
      </c>
      <c r="D91" s="9">
        <v>1.125</v>
      </c>
      <c r="E91" s="8">
        <v>1</v>
      </c>
      <c r="F91" s="6">
        <v>85</v>
      </c>
    </row>
    <row r="92" spans="2:6" x14ac:dyDescent="0.3">
      <c r="B92" s="5" t="str">
        <f t="shared" si="2"/>
        <v>660B1,251</v>
      </c>
      <c r="C92" s="6" t="s">
        <v>50</v>
      </c>
      <c r="D92" s="9">
        <v>1.25</v>
      </c>
      <c r="E92" s="8">
        <v>1</v>
      </c>
      <c r="F92" s="6">
        <v>85</v>
      </c>
    </row>
    <row r="93" spans="2:6" x14ac:dyDescent="0.3">
      <c r="B93" s="5" t="str">
        <f t="shared" si="2"/>
        <v>660B1,3751</v>
      </c>
      <c r="C93" s="6" t="s">
        <v>50</v>
      </c>
      <c r="D93" s="9">
        <v>1.375</v>
      </c>
      <c r="E93" s="8">
        <v>1</v>
      </c>
      <c r="F93" s="6">
        <v>85</v>
      </c>
    </row>
    <row r="94" spans="2:6" x14ac:dyDescent="0.3">
      <c r="B94" s="5" t="str">
        <f t="shared" si="2"/>
        <v>660B1,51</v>
      </c>
      <c r="C94" s="6" t="s">
        <v>50</v>
      </c>
      <c r="D94" s="9">
        <v>1.5</v>
      </c>
      <c r="E94" s="8">
        <v>1</v>
      </c>
      <c r="F94" s="6">
        <v>85</v>
      </c>
    </row>
    <row r="95" spans="2:6" x14ac:dyDescent="0.3">
      <c r="B95" s="5" t="str">
        <f t="shared" si="2"/>
        <v>660B1,6251</v>
      </c>
      <c r="C95" s="6" t="s">
        <v>50</v>
      </c>
      <c r="D95" s="9">
        <v>1.625</v>
      </c>
      <c r="E95" s="8">
        <v>1</v>
      </c>
      <c r="F95" s="6">
        <v>85</v>
      </c>
    </row>
    <row r="96" spans="2:6" x14ac:dyDescent="0.3">
      <c r="B96" s="5" t="str">
        <f t="shared" si="2"/>
        <v>660B1,751</v>
      </c>
      <c r="C96" s="6" t="s">
        <v>50</v>
      </c>
      <c r="D96" s="9">
        <v>1.75</v>
      </c>
      <c r="E96" s="8">
        <v>1</v>
      </c>
      <c r="F96" s="6">
        <v>85</v>
      </c>
    </row>
    <row r="97" spans="2:6" x14ac:dyDescent="0.3">
      <c r="B97" s="5" t="str">
        <f t="shared" si="2"/>
        <v>660B1,8751</v>
      </c>
      <c r="C97" s="6" t="s">
        <v>50</v>
      </c>
      <c r="D97" s="9">
        <v>1.875</v>
      </c>
      <c r="E97" s="8">
        <v>1</v>
      </c>
      <c r="F97" s="6">
        <v>85</v>
      </c>
    </row>
    <row r="98" spans="2:6" x14ac:dyDescent="0.3">
      <c r="B98" s="5" t="str">
        <f t="shared" si="2"/>
        <v>660B21</v>
      </c>
      <c r="C98" s="6" t="s">
        <v>50</v>
      </c>
      <c r="D98" s="9">
        <v>2</v>
      </c>
      <c r="E98" s="8">
        <v>1</v>
      </c>
      <c r="F98" s="6">
        <v>85</v>
      </c>
    </row>
    <row r="99" spans="2:6" x14ac:dyDescent="0.3">
      <c r="B99" s="5" t="str">
        <f t="shared" si="2"/>
        <v>660B2,251</v>
      </c>
      <c r="C99" s="6" t="s">
        <v>50</v>
      </c>
      <c r="D99" s="9">
        <v>2.25</v>
      </c>
      <c r="E99" s="8">
        <v>1</v>
      </c>
      <c r="F99" s="6">
        <v>85</v>
      </c>
    </row>
    <row r="100" spans="2:6" x14ac:dyDescent="0.3">
      <c r="B100" s="5" t="str">
        <f t="shared" si="2"/>
        <v>660B2,51</v>
      </c>
      <c r="C100" s="6" t="s">
        <v>50</v>
      </c>
      <c r="D100" s="9">
        <v>2.5</v>
      </c>
      <c r="E100" s="8">
        <v>1</v>
      </c>
      <c r="F100" s="6">
        <v>85</v>
      </c>
    </row>
    <row r="101" spans="2:6" x14ac:dyDescent="0.3">
      <c r="B101" s="5" t="str">
        <f t="shared" si="2"/>
        <v>660B2,751</v>
      </c>
      <c r="C101" s="6" t="s">
        <v>50</v>
      </c>
      <c r="D101" s="9">
        <v>2.75</v>
      </c>
      <c r="E101" s="8">
        <v>1</v>
      </c>
      <c r="F101" s="6">
        <v>85</v>
      </c>
    </row>
    <row r="102" spans="2:6" x14ac:dyDescent="0.3">
      <c r="B102" s="5" t="str">
        <f t="shared" si="2"/>
        <v>660B31</v>
      </c>
      <c r="C102" s="6" t="s">
        <v>50</v>
      </c>
      <c r="D102" s="9">
        <v>3</v>
      </c>
      <c r="E102" s="8">
        <v>1</v>
      </c>
      <c r="F102" s="6">
        <v>85</v>
      </c>
    </row>
    <row r="103" spans="2:6" x14ac:dyDescent="0.3">
      <c r="B103" s="5" t="str">
        <f t="shared" si="2"/>
        <v>660B3,251</v>
      </c>
      <c r="C103" s="6" t="s">
        <v>50</v>
      </c>
      <c r="D103" s="9">
        <v>3.25</v>
      </c>
      <c r="E103" s="8">
        <v>1</v>
      </c>
      <c r="F103" s="6">
        <v>85</v>
      </c>
    </row>
    <row r="104" spans="2:6" x14ac:dyDescent="0.3">
      <c r="B104" s="5" t="str">
        <f t="shared" si="2"/>
        <v>660B3,51</v>
      </c>
      <c r="C104" s="6" t="s">
        <v>50</v>
      </c>
      <c r="D104" s="9">
        <v>3.5</v>
      </c>
      <c r="E104" s="8">
        <v>1</v>
      </c>
      <c r="F104" s="6">
        <v>85</v>
      </c>
    </row>
    <row r="105" spans="2:6" x14ac:dyDescent="0.3">
      <c r="B105" s="5" t="str">
        <f t="shared" si="2"/>
        <v>660B3,751</v>
      </c>
      <c r="C105" s="6" t="s">
        <v>50</v>
      </c>
      <c r="D105" s="9">
        <v>3.75</v>
      </c>
      <c r="E105" s="8">
        <v>1</v>
      </c>
      <c r="F105" s="6">
        <v>85</v>
      </c>
    </row>
    <row r="106" spans="2:6" x14ac:dyDescent="0.3">
      <c r="B106" s="5" t="str">
        <f t="shared" si="2"/>
        <v>660B41</v>
      </c>
      <c r="C106" s="6" t="s">
        <v>50</v>
      </c>
      <c r="D106" s="9">
        <v>4</v>
      </c>
      <c r="E106" s="8">
        <v>1</v>
      </c>
      <c r="F106" s="6">
        <v>85</v>
      </c>
    </row>
    <row r="107" spans="2:6" x14ac:dyDescent="0.3">
      <c r="B107" s="5" t="str">
        <f t="shared" si="2"/>
        <v>B160,251</v>
      </c>
      <c r="C107" s="6" t="s">
        <v>52</v>
      </c>
      <c r="D107" s="9">
        <v>0.25</v>
      </c>
      <c r="E107" s="8">
        <v>1</v>
      </c>
      <c r="F107" s="6">
        <v>105</v>
      </c>
    </row>
    <row r="108" spans="2:6" x14ac:dyDescent="0.3">
      <c r="B108" s="5" t="str">
        <f t="shared" si="2"/>
        <v>B160,31251</v>
      </c>
      <c r="C108" s="6" t="s">
        <v>52</v>
      </c>
      <c r="D108" s="9">
        <v>0.3125</v>
      </c>
      <c r="E108" s="8">
        <v>1</v>
      </c>
      <c r="F108" s="6">
        <v>105</v>
      </c>
    </row>
    <row r="109" spans="2:6" x14ac:dyDescent="0.3">
      <c r="B109" s="5" t="str">
        <f t="shared" si="2"/>
        <v>B160,3751</v>
      </c>
      <c r="C109" s="6" t="s">
        <v>52</v>
      </c>
      <c r="D109" s="9">
        <v>0.375</v>
      </c>
      <c r="E109" s="8">
        <v>1</v>
      </c>
      <c r="F109" s="6">
        <v>105</v>
      </c>
    </row>
    <row r="110" spans="2:6" x14ac:dyDescent="0.3">
      <c r="B110" s="5" t="str">
        <f t="shared" si="2"/>
        <v>B160,43751</v>
      </c>
      <c r="C110" s="6" t="s">
        <v>52</v>
      </c>
      <c r="D110" s="9">
        <v>0.4375</v>
      </c>
      <c r="E110" s="8">
        <v>1</v>
      </c>
      <c r="F110" s="6">
        <v>105</v>
      </c>
    </row>
    <row r="111" spans="2:6" x14ac:dyDescent="0.3">
      <c r="B111" s="5" t="str">
        <f t="shared" si="2"/>
        <v>B160,51</v>
      </c>
      <c r="C111" s="6" t="s">
        <v>52</v>
      </c>
      <c r="D111" s="9">
        <v>0.5</v>
      </c>
      <c r="E111" s="8">
        <v>1</v>
      </c>
      <c r="F111" s="6">
        <v>105</v>
      </c>
    </row>
    <row r="112" spans="2:6" x14ac:dyDescent="0.3">
      <c r="B112" s="5" t="str">
        <f t="shared" si="2"/>
        <v>B160,56251</v>
      </c>
      <c r="C112" s="6" t="s">
        <v>52</v>
      </c>
      <c r="D112" s="9">
        <v>0.5625</v>
      </c>
      <c r="E112" s="8">
        <v>1</v>
      </c>
      <c r="F112" s="6">
        <v>105</v>
      </c>
    </row>
    <row r="113" spans="2:6" x14ac:dyDescent="0.3">
      <c r="B113" s="5" t="str">
        <f t="shared" si="2"/>
        <v>B160,6251</v>
      </c>
      <c r="C113" s="6" t="s">
        <v>52</v>
      </c>
      <c r="D113" s="9">
        <v>0.625</v>
      </c>
      <c r="E113" s="8">
        <v>1</v>
      </c>
      <c r="F113" s="6">
        <v>105</v>
      </c>
    </row>
    <row r="114" spans="2:6" x14ac:dyDescent="0.3">
      <c r="B114" s="5" t="str">
        <f t="shared" si="2"/>
        <v>B160,751</v>
      </c>
      <c r="C114" s="6" t="s">
        <v>52</v>
      </c>
      <c r="D114" s="9">
        <v>0.75</v>
      </c>
      <c r="E114" s="8">
        <v>1</v>
      </c>
      <c r="F114" s="6">
        <v>105</v>
      </c>
    </row>
    <row r="115" spans="2:6" x14ac:dyDescent="0.3">
      <c r="B115" s="5" t="str">
        <f t="shared" si="2"/>
        <v>B160,8751</v>
      </c>
      <c r="C115" s="6" t="s">
        <v>52</v>
      </c>
      <c r="D115" s="9">
        <v>0.875</v>
      </c>
      <c r="E115" s="8">
        <v>1</v>
      </c>
      <c r="F115" s="6">
        <v>105</v>
      </c>
    </row>
    <row r="116" spans="2:6" x14ac:dyDescent="0.3">
      <c r="B116" s="5" t="str">
        <f t="shared" si="2"/>
        <v>B1611</v>
      </c>
      <c r="C116" s="6" t="s">
        <v>52</v>
      </c>
      <c r="D116" s="9">
        <v>1</v>
      </c>
      <c r="E116" s="8">
        <v>1</v>
      </c>
      <c r="F116" s="6">
        <v>105</v>
      </c>
    </row>
    <row r="117" spans="2:6" x14ac:dyDescent="0.3">
      <c r="B117" s="5" t="str">
        <f t="shared" si="2"/>
        <v>B161,1251</v>
      </c>
      <c r="C117" s="6" t="s">
        <v>52</v>
      </c>
      <c r="D117" s="9">
        <v>1.125</v>
      </c>
      <c r="E117" s="8">
        <v>1</v>
      </c>
      <c r="F117" s="6">
        <v>105</v>
      </c>
    </row>
    <row r="118" spans="2:6" x14ac:dyDescent="0.3">
      <c r="B118" s="5" t="str">
        <f t="shared" si="2"/>
        <v>B161,251</v>
      </c>
      <c r="C118" s="6" t="s">
        <v>52</v>
      </c>
      <c r="D118" s="9">
        <v>1.25</v>
      </c>
      <c r="E118" s="8">
        <v>1</v>
      </c>
      <c r="F118" s="6">
        <v>105</v>
      </c>
    </row>
    <row r="119" spans="2:6" x14ac:dyDescent="0.3">
      <c r="B119" s="5" t="str">
        <f t="shared" si="2"/>
        <v>B161,3751</v>
      </c>
      <c r="C119" s="6" t="s">
        <v>52</v>
      </c>
      <c r="D119" s="9">
        <v>1.375</v>
      </c>
      <c r="E119" s="8">
        <v>1</v>
      </c>
      <c r="F119" s="6">
        <v>105</v>
      </c>
    </row>
    <row r="120" spans="2:6" x14ac:dyDescent="0.3">
      <c r="B120" s="5" t="str">
        <f t="shared" si="2"/>
        <v>B161,51</v>
      </c>
      <c r="C120" s="6" t="s">
        <v>52</v>
      </c>
      <c r="D120" s="9">
        <v>1.5</v>
      </c>
      <c r="E120" s="8">
        <v>1</v>
      </c>
      <c r="F120" s="6">
        <v>105</v>
      </c>
    </row>
    <row r="121" spans="2:6" x14ac:dyDescent="0.3">
      <c r="B121" s="5" t="str">
        <f t="shared" si="2"/>
        <v>B161,6251</v>
      </c>
      <c r="C121" s="6" t="s">
        <v>52</v>
      </c>
      <c r="D121" s="9">
        <v>1.625</v>
      </c>
      <c r="E121" s="8">
        <v>1</v>
      </c>
      <c r="F121" s="6">
        <v>105</v>
      </c>
    </row>
    <row r="122" spans="2:6" x14ac:dyDescent="0.3">
      <c r="B122" s="5" t="str">
        <f t="shared" si="2"/>
        <v>B161,751</v>
      </c>
      <c r="C122" s="6" t="s">
        <v>52</v>
      </c>
      <c r="D122" s="9">
        <v>1.75</v>
      </c>
      <c r="E122" s="8">
        <v>1</v>
      </c>
      <c r="F122" s="6">
        <v>105</v>
      </c>
    </row>
    <row r="123" spans="2:6" x14ac:dyDescent="0.3">
      <c r="B123" s="5" t="str">
        <f t="shared" si="2"/>
        <v>B161,8751</v>
      </c>
      <c r="C123" s="6" t="s">
        <v>52</v>
      </c>
      <c r="D123" s="9">
        <v>1.875</v>
      </c>
      <c r="E123" s="8">
        <v>1</v>
      </c>
      <c r="F123" s="6">
        <v>105</v>
      </c>
    </row>
    <row r="124" spans="2:6" x14ac:dyDescent="0.3">
      <c r="B124" s="5" t="str">
        <f t="shared" si="2"/>
        <v>B1621</v>
      </c>
      <c r="C124" s="6" t="s">
        <v>52</v>
      </c>
      <c r="D124" s="9">
        <v>2</v>
      </c>
      <c r="E124" s="8">
        <v>1</v>
      </c>
      <c r="F124" s="6">
        <v>105</v>
      </c>
    </row>
    <row r="125" spans="2:6" x14ac:dyDescent="0.3">
      <c r="B125" s="5" t="str">
        <f t="shared" si="2"/>
        <v>B162,251</v>
      </c>
      <c r="C125" s="6" t="s">
        <v>52</v>
      </c>
      <c r="D125" s="9">
        <v>2.25</v>
      </c>
      <c r="E125" s="8">
        <v>1</v>
      </c>
      <c r="F125" s="6">
        <v>105</v>
      </c>
    </row>
    <row r="126" spans="2:6" x14ac:dyDescent="0.3">
      <c r="B126" s="5" t="str">
        <f t="shared" si="2"/>
        <v>B162,51</v>
      </c>
      <c r="C126" s="6" t="s">
        <v>52</v>
      </c>
      <c r="D126" s="9">
        <v>2.5</v>
      </c>
      <c r="E126" s="8">
        <v>1</v>
      </c>
      <c r="F126" s="6">
        <v>105</v>
      </c>
    </row>
    <row r="127" spans="2:6" x14ac:dyDescent="0.3">
      <c r="B127" s="5" t="str">
        <f t="shared" si="2"/>
        <v>B162,751</v>
      </c>
      <c r="C127" s="6" t="s">
        <v>52</v>
      </c>
      <c r="D127" s="9">
        <v>2.75</v>
      </c>
      <c r="E127" s="8">
        <v>1</v>
      </c>
      <c r="F127" s="6">
        <v>95</v>
      </c>
    </row>
    <row r="128" spans="2:6" x14ac:dyDescent="0.3">
      <c r="B128" s="5" t="str">
        <f t="shared" si="2"/>
        <v>B1631</v>
      </c>
      <c r="C128" s="6" t="s">
        <v>52</v>
      </c>
      <c r="D128" s="9">
        <v>3</v>
      </c>
      <c r="E128" s="8">
        <v>1</v>
      </c>
      <c r="F128" s="6">
        <v>95</v>
      </c>
    </row>
    <row r="129" spans="2:6" x14ac:dyDescent="0.3">
      <c r="B129" s="5" t="str">
        <f t="shared" si="2"/>
        <v>B163,251</v>
      </c>
      <c r="C129" s="6" t="s">
        <v>52</v>
      </c>
      <c r="D129" s="9">
        <v>3.25</v>
      </c>
      <c r="E129" s="8">
        <v>1</v>
      </c>
      <c r="F129" s="6">
        <v>95</v>
      </c>
    </row>
    <row r="130" spans="2:6" x14ac:dyDescent="0.3">
      <c r="B130" s="5" t="str">
        <f t="shared" si="2"/>
        <v>B163,51</v>
      </c>
      <c r="C130" s="6" t="s">
        <v>52</v>
      </c>
      <c r="D130" s="9">
        <v>3.5</v>
      </c>
      <c r="E130" s="8">
        <v>1</v>
      </c>
      <c r="F130" s="6">
        <v>95</v>
      </c>
    </row>
    <row r="131" spans="2:6" x14ac:dyDescent="0.3">
      <c r="B131" s="5" t="str">
        <f t="shared" ref="B131:B194" si="3">CONCATENATE(C131,D131,E131,)</f>
        <v>B163,751</v>
      </c>
      <c r="C131" s="6" t="s">
        <v>52</v>
      </c>
      <c r="D131" s="9">
        <v>3.75</v>
      </c>
      <c r="E131" s="8">
        <v>1</v>
      </c>
      <c r="F131" s="6">
        <v>95</v>
      </c>
    </row>
    <row r="132" spans="2:6" x14ac:dyDescent="0.3">
      <c r="B132" s="5" t="str">
        <f t="shared" si="3"/>
        <v>B1641</v>
      </c>
      <c r="C132" s="6" t="s">
        <v>52</v>
      </c>
      <c r="D132" s="9">
        <v>4</v>
      </c>
      <c r="E132" s="8">
        <v>1</v>
      </c>
      <c r="F132" s="6">
        <v>95</v>
      </c>
    </row>
    <row r="133" spans="2:6" x14ac:dyDescent="0.3">
      <c r="B133" s="5" t="str">
        <f t="shared" si="3"/>
        <v>B4B0,251</v>
      </c>
      <c r="C133" s="6" t="s">
        <v>53</v>
      </c>
      <c r="D133" s="9">
        <v>0.25</v>
      </c>
      <c r="E133" s="8">
        <v>1</v>
      </c>
      <c r="F133" s="6">
        <v>105</v>
      </c>
    </row>
    <row r="134" spans="2:6" x14ac:dyDescent="0.3">
      <c r="B134" s="5" t="str">
        <f t="shared" si="3"/>
        <v>B4B0,31251</v>
      </c>
      <c r="C134" s="6" t="s">
        <v>53</v>
      </c>
      <c r="D134" s="9">
        <v>0.3125</v>
      </c>
      <c r="E134" s="8">
        <v>1</v>
      </c>
      <c r="F134" s="6">
        <v>105</v>
      </c>
    </row>
    <row r="135" spans="2:6" x14ac:dyDescent="0.3">
      <c r="B135" s="5" t="str">
        <f t="shared" si="3"/>
        <v>B4B0,3751</v>
      </c>
      <c r="C135" s="6" t="s">
        <v>53</v>
      </c>
      <c r="D135" s="9">
        <v>0.375</v>
      </c>
      <c r="E135" s="8">
        <v>1</v>
      </c>
      <c r="F135" s="6">
        <v>105</v>
      </c>
    </row>
    <row r="136" spans="2:6" x14ac:dyDescent="0.3">
      <c r="B136" s="5" t="str">
        <f t="shared" si="3"/>
        <v>B4B0,43751</v>
      </c>
      <c r="C136" s="6" t="s">
        <v>53</v>
      </c>
      <c r="D136" s="9">
        <v>0.4375</v>
      </c>
      <c r="E136" s="8">
        <v>1</v>
      </c>
      <c r="F136" s="6">
        <v>105</v>
      </c>
    </row>
    <row r="137" spans="2:6" x14ac:dyDescent="0.3">
      <c r="B137" s="5" t="str">
        <f t="shared" si="3"/>
        <v>B4B0,51</v>
      </c>
      <c r="C137" s="6" t="s">
        <v>53</v>
      </c>
      <c r="D137" s="9">
        <v>0.5</v>
      </c>
      <c r="E137" s="8">
        <v>1</v>
      </c>
      <c r="F137" s="6">
        <v>105</v>
      </c>
    </row>
    <row r="138" spans="2:6" x14ac:dyDescent="0.3">
      <c r="B138" s="5" t="str">
        <f t="shared" si="3"/>
        <v>B4B0,56251</v>
      </c>
      <c r="C138" s="6" t="s">
        <v>53</v>
      </c>
      <c r="D138" s="9">
        <v>0.5625</v>
      </c>
      <c r="E138" s="8">
        <v>1</v>
      </c>
      <c r="F138" s="6">
        <v>105</v>
      </c>
    </row>
    <row r="139" spans="2:6" x14ac:dyDescent="0.3">
      <c r="B139" s="5" t="str">
        <f t="shared" si="3"/>
        <v>B4B0,6251</v>
      </c>
      <c r="C139" s="6" t="s">
        <v>53</v>
      </c>
      <c r="D139" s="9">
        <v>0.625</v>
      </c>
      <c r="E139" s="8">
        <v>1</v>
      </c>
      <c r="F139" s="6">
        <v>105</v>
      </c>
    </row>
    <row r="140" spans="2:6" x14ac:dyDescent="0.3">
      <c r="B140" s="5" t="str">
        <f t="shared" si="3"/>
        <v>B4B0,751</v>
      </c>
      <c r="C140" s="6" t="s">
        <v>53</v>
      </c>
      <c r="D140" s="9">
        <v>0.75</v>
      </c>
      <c r="E140" s="8">
        <v>1</v>
      </c>
      <c r="F140" s="6">
        <v>105</v>
      </c>
    </row>
    <row r="141" spans="2:6" x14ac:dyDescent="0.3">
      <c r="B141" s="5" t="str">
        <f t="shared" si="3"/>
        <v>B4B0,8751</v>
      </c>
      <c r="C141" s="6" t="s">
        <v>53</v>
      </c>
      <c r="D141" s="9">
        <v>0.875</v>
      </c>
      <c r="E141" s="8">
        <v>1</v>
      </c>
      <c r="F141" s="6">
        <v>105</v>
      </c>
    </row>
    <row r="142" spans="2:6" x14ac:dyDescent="0.3">
      <c r="B142" s="5" t="str">
        <f t="shared" si="3"/>
        <v>B4B11</v>
      </c>
      <c r="C142" s="6" t="s">
        <v>53</v>
      </c>
      <c r="D142" s="9">
        <v>1</v>
      </c>
      <c r="E142" s="8">
        <v>1</v>
      </c>
      <c r="F142" s="6">
        <v>105</v>
      </c>
    </row>
    <row r="143" spans="2:6" x14ac:dyDescent="0.3">
      <c r="B143" s="5" t="str">
        <f t="shared" si="3"/>
        <v>B4B1,1251</v>
      </c>
      <c r="C143" s="6" t="s">
        <v>53</v>
      </c>
      <c r="D143" s="9">
        <v>1.125</v>
      </c>
      <c r="E143" s="8">
        <v>1</v>
      </c>
      <c r="F143" s="6">
        <v>105</v>
      </c>
    </row>
    <row r="144" spans="2:6" x14ac:dyDescent="0.3">
      <c r="B144" s="5" t="str">
        <f t="shared" si="3"/>
        <v>B4B1,251</v>
      </c>
      <c r="C144" s="6" t="s">
        <v>53</v>
      </c>
      <c r="D144" s="9">
        <v>1.25</v>
      </c>
      <c r="E144" s="8">
        <v>1</v>
      </c>
      <c r="F144" s="6">
        <v>105</v>
      </c>
    </row>
    <row r="145" spans="2:6" x14ac:dyDescent="0.3">
      <c r="B145" s="5" t="str">
        <f t="shared" si="3"/>
        <v>B4B1,3751</v>
      </c>
      <c r="C145" s="6" t="s">
        <v>53</v>
      </c>
      <c r="D145" s="9">
        <v>1.375</v>
      </c>
      <c r="E145" s="8">
        <v>1</v>
      </c>
      <c r="F145" s="6">
        <v>105</v>
      </c>
    </row>
    <row r="146" spans="2:6" x14ac:dyDescent="0.3">
      <c r="B146" s="5" t="str">
        <f t="shared" si="3"/>
        <v>B4B1,51</v>
      </c>
      <c r="C146" s="6" t="s">
        <v>53</v>
      </c>
      <c r="D146" s="9">
        <v>1.5</v>
      </c>
      <c r="E146" s="8">
        <v>1</v>
      </c>
      <c r="F146" s="6">
        <v>105</v>
      </c>
    </row>
    <row r="147" spans="2:6" x14ac:dyDescent="0.3">
      <c r="B147" s="5" t="str">
        <f t="shared" si="3"/>
        <v>B4B1,6251</v>
      </c>
      <c r="C147" s="6" t="s">
        <v>53</v>
      </c>
      <c r="D147" s="9">
        <v>1.625</v>
      </c>
      <c r="E147" s="8">
        <v>1</v>
      </c>
      <c r="F147" s="6">
        <v>105</v>
      </c>
    </row>
    <row r="148" spans="2:6" x14ac:dyDescent="0.3">
      <c r="B148" s="5" t="str">
        <f t="shared" si="3"/>
        <v>B4B1,751</v>
      </c>
      <c r="C148" s="6" t="s">
        <v>53</v>
      </c>
      <c r="D148" s="9">
        <v>1.75</v>
      </c>
      <c r="E148" s="8">
        <v>1</v>
      </c>
      <c r="F148" s="6">
        <v>105</v>
      </c>
    </row>
    <row r="149" spans="2:6" x14ac:dyDescent="0.3">
      <c r="B149" s="5" t="str">
        <f t="shared" si="3"/>
        <v>B4B1,8751</v>
      </c>
      <c r="C149" s="6" t="s">
        <v>53</v>
      </c>
      <c r="D149" s="9">
        <v>1.875</v>
      </c>
      <c r="E149" s="8">
        <v>1</v>
      </c>
      <c r="F149" s="6">
        <v>105</v>
      </c>
    </row>
    <row r="150" spans="2:6" x14ac:dyDescent="0.3">
      <c r="B150" s="5" t="str">
        <f t="shared" si="3"/>
        <v>B4B21</v>
      </c>
      <c r="C150" s="6" t="s">
        <v>53</v>
      </c>
      <c r="D150" s="9">
        <v>2</v>
      </c>
      <c r="E150" s="8">
        <v>1</v>
      </c>
      <c r="F150" s="6">
        <v>105</v>
      </c>
    </row>
    <row r="151" spans="2:6" x14ac:dyDescent="0.3">
      <c r="B151" s="5" t="str">
        <f t="shared" si="3"/>
        <v>B4B2,251</v>
      </c>
      <c r="C151" s="6" t="s">
        <v>53</v>
      </c>
      <c r="D151" s="9">
        <v>2.25</v>
      </c>
      <c r="E151" s="8">
        <v>1</v>
      </c>
      <c r="F151" s="6">
        <v>105</v>
      </c>
    </row>
    <row r="152" spans="2:6" x14ac:dyDescent="0.3">
      <c r="B152" s="5" t="str">
        <f t="shared" si="3"/>
        <v>B4B2,51</v>
      </c>
      <c r="C152" s="6" t="s">
        <v>53</v>
      </c>
      <c r="D152" s="9">
        <v>2.5</v>
      </c>
      <c r="E152" s="8">
        <v>1</v>
      </c>
      <c r="F152" s="6">
        <v>105</v>
      </c>
    </row>
    <row r="153" spans="2:6" x14ac:dyDescent="0.3">
      <c r="B153" s="5" t="str">
        <f t="shared" si="3"/>
        <v>B4B2,751</v>
      </c>
      <c r="C153" s="6" t="s">
        <v>53</v>
      </c>
      <c r="D153" s="9">
        <v>2.75</v>
      </c>
      <c r="E153" s="8">
        <v>1</v>
      </c>
      <c r="F153" s="6">
        <v>105</v>
      </c>
    </row>
    <row r="154" spans="2:6" x14ac:dyDescent="0.3">
      <c r="B154" s="5" t="str">
        <f t="shared" si="3"/>
        <v>B4B31</v>
      </c>
      <c r="C154" s="6" t="s">
        <v>53</v>
      </c>
      <c r="D154" s="9">
        <v>3</v>
      </c>
      <c r="E154" s="8">
        <v>1</v>
      </c>
      <c r="F154" s="6">
        <v>105</v>
      </c>
    </row>
    <row r="155" spans="2:6" x14ac:dyDescent="0.3">
      <c r="B155" s="5" t="str">
        <f t="shared" si="3"/>
        <v>B4B3,251</v>
      </c>
      <c r="C155" s="6" t="s">
        <v>53</v>
      </c>
      <c r="D155" s="9">
        <v>3.25</v>
      </c>
      <c r="E155" s="8">
        <v>1</v>
      </c>
      <c r="F155" s="6">
        <v>105</v>
      </c>
    </row>
    <row r="156" spans="2:6" x14ac:dyDescent="0.3">
      <c r="B156" s="5" t="str">
        <f t="shared" si="3"/>
        <v>B4B3,51</v>
      </c>
      <c r="C156" s="6" t="s">
        <v>53</v>
      </c>
      <c r="D156" s="9">
        <v>3.5</v>
      </c>
      <c r="E156" s="8">
        <v>1</v>
      </c>
      <c r="F156" s="6">
        <v>105</v>
      </c>
    </row>
    <row r="157" spans="2:6" x14ac:dyDescent="0.3">
      <c r="B157" s="5" t="str">
        <f t="shared" si="3"/>
        <v>B4B3,751</v>
      </c>
      <c r="C157" s="6" t="s">
        <v>53</v>
      </c>
      <c r="D157" s="9">
        <v>3.75</v>
      </c>
      <c r="E157" s="8">
        <v>1</v>
      </c>
      <c r="F157" s="6">
        <v>105</v>
      </c>
    </row>
    <row r="158" spans="2:6" x14ac:dyDescent="0.3">
      <c r="B158" s="5" t="str">
        <f t="shared" si="3"/>
        <v>B4B41</v>
      </c>
      <c r="C158" s="6" t="s">
        <v>53</v>
      </c>
      <c r="D158" s="9">
        <v>4</v>
      </c>
      <c r="E158" s="8">
        <v>1</v>
      </c>
      <c r="F158" s="6">
        <v>105</v>
      </c>
    </row>
    <row r="159" spans="2:6" x14ac:dyDescent="0.3">
      <c r="B159" s="5" t="str">
        <f t="shared" si="3"/>
        <v>B4C0,251</v>
      </c>
      <c r="C159" s="6" t="s">
        <v>54</v>
      </c>
      <c r="D159" s="9">
        <v>0.25</v>
      </c>
      <c r="E159" s="8">
        <v>1</v>
      </c>
      <c r="F159" s="6">
        <v>85</v>
      </c>
    </row>
    <row r="160" spans="2:6" x14ac:dyDescent="0.3">
      <c r="B160" s="5" t="str">
        <f t="shared" si="3"/>
        <v>B4C0,31251</v>
      </c>
      <c r="C160" s="6" t="s">
        <v>54</v>
      </c>
      <c r="D160" s="9">
        <v>0.3125</v>
      </c>
      <c r="E160" s="8">
        <v>1</v>
      </c>
      <c r="F160" s="6">
        <v>85</v>
      </c>
    </row>
    <row r="161" spans="2:6" x14ac:dyDescent="0.3">
      <c r="B161" s="5" t="str">
        <f t="shared" si="3"/>
        <v>B4C0,3751</v>
      </c>
      <c r="C161" s="6" t="s">
        <v>54</v>
      </c>
      <c r="D161" s="9">
        <v>0.375</v>
      </c>
      <c r="E161" s="8">
        <v>1</v>
      </c>
      <c r="F161" s="6">
        <v>85</v>
      </c>
    </row>
    <row r="162" spans="2:6" x14ac:dyDescent="0.3">
      <c r="B162" s="5" t="str">
        <f t="shared" si="3"/>
        <v>B4C0,43751</v>
      </c>
      <c r="C162" s="6" t="s">
        <v>54</v>
      </c>
      <c r="D162" s="9">
        <v>0.4375</v>
      </c>
      <c r="E162" s="8">
        <v>1</v>
      </c>
      <c r="F162" s="6">
        <v>85</v>
      </c>
    </row>
    <row r="163" spans="2:6" x14ac:dyDescent="0.3">
      <c r="B163" s="5" t="str">
        <f t="shared" si="3"/>
        <v>B4C0,51</v>
      </c>
      <c r="C163" s="6" t="s">
        <v>54</v>
      </c>
      <c r="D163" s="9">
        <v>0.5</v>
      </c>
      <c r="E163" s="8">
        <v>1</v>
      </c>
      <c r="F163" s="6">
        <v>85</v>
      </c>
    </row>
    <row r="164" spans="2:6" x14ac:dyDescent="0.3">
      <c r="B164" s="5" t="str">
        <f t="shared" si="3"/>
        <v>B4C0,56251</v>
      </c>
      <c r="C164" s="6" t="s">
        <v>54</v>
      </c>
      <c r="D164" s="9">
        <v>0.5625</v>
      </c>
      <c r="E164" s="8">
        <v>1</v>
      </c>
      <c r="F164" s="6">
        <v>85</v>
      </c>
    </row>
    <row r="165" spans="2:6" x14ac:dyDescent="0.3">
      <c r="B165" s="5" t="str">
        <f t="shared" si="3"/>
        <v>B4C0,6251</v>
      </c>
      <c r="C165" s="6" t="s">
        <v>54</v>
      </c>
      <c r="D165" s="9">
        <v>0.625</v>
      </c>
      <c r="E165" s="8">
        <v>1</v>
      </c>
      <c r="F165" s="6">
        <v>85</v>
      </c>
    </row>
    <row r="166" spans="2:6" x14ac:dyDescent="0.3">
      <c r="B166" s="5" t="str">
        <f t="shared" si="3"/>
        <v>B4C0,751</v>
      </c>
      <c r="C166" s="6" t="s">
        <v>54</v>
      </c>
      <c r="D166" s="9">
        <v>0.75</v>
      </c>
      <c r="E166" s="8">
        <v>1</v>
      </c>
      <c r="F166" s="6">
        <v>85</v>
      </c>
    </row>
    <row r="167" spans="2:6" x14ac:dyDescent="0.3">
      <c r="B167" s="5" t="str">
        <f t="shared" si="3"/>
        <v>B4C0,8751</v>
      </c>
      <c r="C167" s="6" t="s">
        <v>54</v>
      </c>
      <c r="D167" s="9">
        <v>0.875</v>
      </c>
      <c r="E167" s="8">
        <v>1</v>
      </c>
      <c r="F167" s="6">
        <v>85</v>
      </c>
    </row>
    <row r="168" spans="2:6" x14ac:dyDescent="0.3">
      <c r="B168" s="5" t="str">
        <f t="shared" si="3"/>
        <v>B4C11</v>
      </c>
      <c r="C168" s="6" t="s">
        <v>54</v>
      </c>
      <c r="D168" s="9">
        <v>1</v>
      </c>
      <c r="E168" s="8">
        <v>1</v>
      </c>
      <c r="F168" s="6">
        <v>85</v>
      </c>
    </row>
    <row r="169" spans="2:6" x14ac:dyDescent="0.3">
      <c r="B169" s="5" t="str">
        <f t="shared" si="3"/>
        <v>B4C1,1251</v>
      </c>
      <c r="C169" s="6" t="s">
        <v>54</v>
      </c>
      <c r="D169" s="9">
        <v>1.125</v>
      </c>
      <c r="E169" s="8">
        <v>1</v>
      </c>
      <c r="F169" s="6">
        <v>85</v>
      </c>
    </row>
    <row r="170" spans="2:6" x14ac:dyDescent="0.3">
      <c r="B170" s="5" t="str">
        <f t="shared" si="3"/>
        <v>B4C1,251</v>
      </c>
      <c r="C170" s="6" t="s">
        <v>54</v>
      </c>
      <c r="D170" s="9">
        <v>1.25</v>
      </c>
      <c r="E170" s="8">
        <v>1</v>
      </c>
      <c r="F170" s="6">
        <v>85</v>
      </c>
    </row>
    <row r="171" spans="2:6" x14ac:dyDescent="0.3">
      <c r="B171" s="5" t="str">
        <f t="shared" si="3"/>
        <v>B4C1,3751</v>
      </c>
      <c r="C171" s="6" t="s">
        <v>54</v>
      </c>
      <c r="D171" s="9">
        <v>1.375</v>
      </c>
      <c r="E171" s="8">
        <v>1</v>
      </c>
      <c r="F171" s="6">
        <v>85</v>
      </c>
    </row>
    <row r="172" spans="2:6" x14ac:dyDescent="0.3">
      <c r="B172" s="5" t="str">
        <f t="shared" si="3"/>
        <v>B4C1,51</v>
      </c>
      <c r="C172" s="6" t="s">
        <v>54</v>
      </c>
      <c r="D172" s="9">
        <v>1.5</v>
      </c>
      <c r="E172" s="8">
        <v>1</v>
      </c>
      <c r="F172" s="6">
        <v>85</v>
      </c>
    </row>
    <row r="173" spans="2:6" x14ac:dyDescent="0.3">
      <c r="B173" s="5" t="str">
        <f t="shared" si="3"/>
        <v>B4C1,6251</v>
      </c>
      <c r="C173" s="6" t="s">
        <v>54</v>
      </c>
      <c r="D173" s="9">
        <v>1.625</v>
      </c>
      <c r="E173" s="8">
        <v>1</v>
      </c>
      <c r="F173" s="6">
        <v>85</v>
      </c>
    </row>
    <row r="174" spans="2:6" x14ac:dyDescent="0.3">
      <c r="B174" s="5" t="str">
        <f t="shared" si="3"/>
        <v>B4C1,751</v>
      </c>
      <c r="C174" s="6" t="s">
        <v>54</v>
      </c>
      <c r="D174" s="9">
        <v>1.75</v>
      </c>
      <c r="E174" s="8">
        <v>1</v>
      </c>
      <c r="F174" s="6">
        <v>85</v>
      </c>
    </row>
    <row r="175" spans="2:6" x14ac:dyDescent="0.3">
      <c r="B175" s="5" t="str">
        <f t="shared" si="3"/>
        <v>B4C1,8751</v>
      </c>
      <c r="C175" s="6" t="s">
        <v>54</v>
      </c>
      <c r="D175" s="9">
        <v>1.875</v>
      </c>
      <c r="E175" s="8">
        <v>1</v>
      </c>
      <c r="F175" s="6">
        <v>85</v>
      </c>
    </row>
    <row r="176" spans="2:6" x14ac:dyDescent="0.3">
      <c r="B176" s="5" t="str">
        <f t="shared" si="3"/>
        <v>B4C21</v>
      </c>
      <c r="C176" s="6" t="s">
        <v>54</v>
      </c>
      <c r="D176" s="9">
        <v>2</v>
      </c>
      <c r="E176" s="8">
        <v>1</v>
      </c>
      <c r="F176" s="6">
        <v>85</v>
      </c>
    </row>
    <row r="177" spans="2:6" x14ac:dyDescent="0.3">
      <c r="B177" s="5" t="str">
        <f t="shared" si="3"/>
        <v>B4C2,251</v>
      </c>
      <c r="C177" s="6" t="s">
        <v>54</v>
      </c>
      <c r="D177" s="9">
        <v>2.25</v>
      </c>
      <c r="E177" s="8">
        <v>1</v>
      </c>
      <c r="F177" s="6">
        <v>85</v>
      </c>
    </row>
    <row r="178" spans="2:6" x14ac:dyDescent="0.3">
      <c r="B178" s="5" t="str">
        <f t="shared" si="3"/>
        <v>B4C2,51</v>
      </c>
      <c r="C178" s="6" t="s">
        <v>54</v>
      </c>
      <c r="D178" s="9">
        <v>2.5</v>
      </c>
      <c r="E178" s="8">
        <v>1</v>
      </c>
      <c r="F178" s="6">
        <v>85</v>
      </c>
    </row>
    <row r="179" spans="2:6" x14ac:dyDescent="0.3">
      <c r="B179" s="5" t="str">
        <f t="shared" si="3"/>
        <v>B4C2,751</v>
      </c>
      <c r="C179" s="6" t="s">
        <v>54</v>
      </c>
      <c r="D179" s="9">
        <v>2.75</v>
      </c>
      <c r="E179" s="8">
        <v>1</v>
      </c>
      <c r="F179" s="6">
        <v>85</v>
      </c>
    </row>
    <row r="180" spans="2:6" x14ac:dyDescent="0.3">
      <c r="B180" s="5" t="str">
        <f t="shared" si="3"/>
        <v>B4C31</v>
      </c>
      <c r="C180" s="6" t="s">
        <v>54</v>
      </c>
      <c r="D180" s="9">
        <v>3</v>
      </c>
      <c r="E180" s="8">
        <v>1</v>
      </c>
      <c r="F180" s="6">
        <v>85</v>
      </c>
    </row>
    <row r="181" spans="2:6" x14ac:dyDescent="0.3">
      <c r="B181" s="5" t="str">
        <f t="shared" si="3"/>
        <v>B4C3,251</v>
      </c>
      <c r="C181" s="6" t="s">
        <v>54</v>
      </c>
      <c r="D181" s="9">
        <v>3.25</v>
      </c>
      <c r="E181" s="8">
        <v>1</v>
      </c>
      <c r="F181" s="6">
        <v>85</v>
      </c>
    </row>
    <row r="182" spans="2:6" x14ac:dyDescent="0.3">
      <c r="B182" s="5" t="str">
        <f t="shared" si="3"/>
        <v>B4C3,51</v>
      </c>
      <c r="C182" s="6" t="s">
        <v>54</v>
      </c>
      <c r="D182" s="9">
        <v>3.5</v>
      </c>
      <c r="E182" s="8">
        <v>1</v>
      </c>
      <c r="F182" s="6">
        <v>85</v>
      </c>
    </row>
    <row r="183" spans="2:6" x14ac:dyDescent="0.3">
      <c r="B183" s="5" t="str">
        <f t="shared" si="3"/>
        <v>B4C3,751</v>
      </c>
      <c r="C183" s="6" t="s">
        <v>54</v>
      </c>
      <c r="D183" s="9">
        <v>3.75</v>
      </c>
      <c r="E183" s="8">
        <v>1</v>
      </c>
      <c r="F183" s="6">
        <v>85</v>
      </c>
    </row>
    <row r="184" spans="2:6" x14ac:dyDescent="0.3">
      <c r="B184" s="5" t="str">
        <f t="shared" si="3"/>
        <v>B4C41</v>
      </c>
      <c r="C184" s="6" t="s">
        <v>54</v>
      </c>
      <c r="D184" s="9">
        <v>4</v>
      </c>
      <c r="E184" s="8">
        <v>1</v>
      </c>
      <c r="F184" s="6">
        <v>85</v>
      </c>
    </row>
    <row r="185" spans="2:6" x14ac:dyDescent="0.3">
      <c r="B185" s="5" t="str">
        <f t="shared" si="3"/>
        <v>B50,251</v>
      </c>
      <c r="C185" s="6" t="s">
        <v>59</v>
      </c>
      <c r="D185" s="9">
        <v>0.25</v>
      </c>
      <c r="E185" s="8">
        <v>1</v>
      </c>
      <c r="F185" s="6">
        <v>100</v>
      </c>
    </row>
    <row r="186" spans="2:6" x14ac:dyDescent="0.3">
      <c r="B186" s="5" t="str">
        <f t="shared" si="3"/>
        <v>B50,31251</v>
      </c>
      <c r="C186" s="6" t="s">
        <v>59</v>
      </c>
      <c r="D186" s="9">
        <v>0.3125</v>
      </c>
      <c r="E186" s="8">
        <v>1</v>
      </c>
      <c r="F186" s="6">
        <v>100</v>
      </c>
    </row>
    <row r="187" spans="2:6" x14ac:dyDescent="0.3">
      <c r="B187" s="5" t="str">
        <f t="shared" si="3"/>
        <v>B50,3751</v>
      </c>
      <c r="C187" s="6" t="s">
        <v>59</v>
      </c>
      <c r="D187" s="9">
        <v>0.375</v>
      </c>
      <c r="E187" s="8">
        <v>1</v>
      </c>
      <c r="F187" s="6">
        <v>100</v>
      </c>
    </row>
    <row r="188" spans="2:6" x14ac:dyDescent="0.3">
      <c r="B188" s="5" t="str">
        <f t="shared" si="3"/>
        <v>B50,43751</v>
      </c>
      <c r="C188" s="6" t="s">
        <v>59</v>
      </c>
      <c r="D188" s="9">
        <v>0.4375</v>
      </c>
      <c r="E188" s="8">
        <v>1</v>
      </c>
      <c r="F188" s="6">
        <v>100</v>
      </c>
    </row>
    <row r="189" spans="2:6" x14ac:dyDescent="0.3">
      <c r="B189" s="5" t="str">
        <f t="shared" si="3"/>
        <v>B50,51</v>
      </c>
      <c r="C189" s="6" t="s">
        <v>59</v>
      </c>
      <c r="D189" s="9">
        <v>0.5</v>
      </c>
      <c r="E189" s="8">
        <v>1</v>
      </c>
      <c r="F189" s="6">
        <v>100</v>
      </c>
    </row>
    <row r="190" spans="2:6" x14ac:dyDescent="0.3">
      <c r="B190" s="5" t="str">
        <f t="shared" si="3"/>
        <v>B50,56251</v>
      </c>
      <c r="C190" s="6" t="s">
        <v>59</v>
      </c>
      <c r="D190" s="9">
        <v>0.5625</v>
      </c>
      <c r="E190" s="8">
        <v>1</v>
      </c>
      <c r="F190" s="6">
        <v>100</v>
      </c>
    </row>
    <row r="191" spans="2:6" x14ac:dyDescent="0.3">
      <c r="B191" s="5" t="str">
        <f t="shared" si="3"/>
        <v>B50,6251</v>
      </c>
      <c r="C191" s="6" t="s">
        <v>59</v>
      </c>
      <c r="D191" s="9">
        <v>0.625</v>
      </c>
      <c r="E191" s="8">
        <v>1</v>
      </c>
      <c r="F191" s="6">
        <v>100</v>
      </c>
    </row>
    <row r="192" spans="2:6" x14ac:dyDescent="0.3">
      <c r="B192" s="5" t="str">
        <f t="shared" si="3"/>
        <v>B50,751</v>
      </c>
      <c r="C192" s="6" t="s">
        <v>59</v>
      </c>
      <c r="D192" s="9">
        <v>0.75</v>
      </c>
      <c r="E192" s="8">
        <v>1</v>
      </c>
      <c r="F192" s="6">
        <v>100</v>
      </c>
    </row>
    <row r="193" spans="2:6" x14ac:dyDescent="0.3">
      <c r="B193" s="5" t="str">
        <f t="shared" si="3"/>
        <v>B50,8751</v>
      </c>
      <c r="C193" s="6" t="s">
        <v>59</v>
      </c>
      <c r="D193" s="9">
        <v>0.875</v>
      </c>
      <c r="E193" s="8">
        <v>1</v>
      </c>
      <c r="F193" s="6">
        <v>100</v>
      </c>
    </row>
    <row r="194" spans="2:6" x14ac:dyDescent="0.3">
      <c r="B194" s="5" t="str">
        <f t="shared" si="3"/>
        <v>B511</v>
      </c>
      <c r="C194" s="6" t="s">
        <v>59</v>
      </c>
      <c r="D194" s="9">
        <v>1</v>
      </c>
      <c r="E194" s="8">
        <v>1</v>
      </c>
      <c r="F194" s="6">
        <v>100</v>
      </c>
    </row>
    <row r="195" spans="2:6" x14ac:dyDescent="0.3">
      <c r="B195" s="5" t="str">
        <f t="shared" ref="B195:B258" si="4">CONCATENATE(C195,D195,E195,)</f>
        <v>B51,1251</v>
      </c>
      <c r="C195" s="6" t="s">
        <v>59</v>
      </c>
      <c r="D195" s="9">
        <v>1.125</v>
      </c>
      <c r="E195" s="8">
        <v>1</v>
      </c>
      <c r="F195" s="6">
        <v>100</v>
      </c>
    </row>
    <row r="196" spans="2:6" x14ac:dyDescent="0.3">
      <c r="B196" s="5" t="str">
        <f t="shared" si="4"/>
        <v>B51,251</v>
      </c>
      <c r="C196" s="6" t="s">
        <v>59</v>
      </c>
      <c r="D196" s="9">
        <v>1.25</v>
      </c>
      <c r="E196" s="8">
        <v>1</v>
      </c>
      <c r="F196" s="6">
        <v>100</v>
      </c>
    </row>
    <row r="197" spans="2:6" x14ac:dyDescent="0.3">
      <c r="B197" s="5" t="str">
        <f t="shared" si="4"/>
        <v>B51,3751</v>
      </c>
      <c r="C197" s="6" t="s">
        <v>59</v>
      </c>
      <c r="D197" s="9">
        <v>1.375</v>
      </c>
      <c r="E197" s="8">
        <v>1</v>
      </c>
      <c r="F197" s="6">
        <v>100</v>
      </c>
    </row>
    <row r="198" spans="2:6" x14ac:dyDescent="0.3">
      <c r="B198" s="5" t="str">
        <f t="shared" si="4"/>
        <v>B51,51</v>
      </c>
      <c r="C198" s="6" t="s">
        <v>59</v>
      </c>
      <c r="D198" s="9">
        <v>1.5</v>
      </c>
      <c r="E198" s="8">
        <v>1</v>
      </c>
      <c r="F198" s="6">
        <v>100</v>
      </c>
    </row>
    <row r="199" spans="2:6" x14ac:dyDescent="0.3">
      <c r="B199" s="5" t="str">
        <f t="shared" si="4"/>
        <v>B51,6251</v>
      </c>
      <c r="C199" s="6" t="s">
        <v>59</v>
      </c>
      <c r="D199" s="9">
        <v>1.625</v>
      </c>
      <c r="E199" s="8">
        <v>1</v>
      </c>
      <c r="F199" s="6">
        <v>100</v>
      </c>
    </row>
    <row r="200" spans="2:6" x14ac:dyDescent="0.3">
      <c r="B200" s="5" t="str">
        <f t="shared" si="4"/>
        <v>B51,751</v>
      </c>
      <c r="C200" s="6" t="s">
        <v>59</v>
      </c>
      <c r="D200" s="9">
        <v>1.75</v>
      </c>
      <c r="E200" s="8">
        <v>1</v>
      </c>
      <c r="F200" s="6">
        <v>100</v>
      </c>
    </row>
    <row r="201" spans="2:6" x14ac:dyDescent="0.3">
      <c r="B201" s="5" t="str">
        <f t="shared" si="4"/>
        <v>B51,8751</v>
      </c>
      <c r="C201" s="6" t="s">
        <v>59</v>
      </c>
      <c r="D201" s="9">
        <v>1.875</v>
      </c>
      <c r="E201" s="8">
        <v>1</v>
      </c>
      <c r="F201" s="6">
        <v>100</v>
      </c>
    </row>
    <row r="202" spans="2:6" x14ac:dyDescent="0.3">
      <c r="B202" s="5" t="str">
        <f t="shared" si="4"/>
        <v>B521</v>
      </c>
      <c r="C202" s="6" t="s">
        <v>59</v>
      </c>
      <c r="D202" s="9">
        <v>2</v>
      </c>
      <c r="E202" s="8">
        <v>1</v>
      </c>
      <c r="F202" s="6">
        <v>100</v>
      </c>
    </row>
    <row r="203" spans="2:6" x14ac:dyDescent="0.3">
      <c r="B203" s="5" t="str">
        <f t="shared" si="4"/>
        <v>B52,251</v>
      </c>
      <c r="C203" s="6" t="s">
        <v>59</v>
      </c>
      <c r="D203" s="9">
        <v>2.25</v>
      </c>
      <c r="E203" s="8">
        <v>1</v>
      </c>
      <c r="F203" s="6">
        <v>100</v>
      </c>
    </row>
    <row r="204" spans="2:6" x14ac:dyDescent="0.3">
      <c r="B204" s="5" t="str">
        <f t="shared" si="4"/>
        <v>B52,51</v>
      </c>
      <c r="C204" s="6" t="s">
        <v>59</v>
      </c>
      <c r="D204" s="9">
        <v>2.5</v>
      </c>
      <c r="E204" s="8">
        <v>1</v>
      </c>
      <c r="F204" s="6">
        <v>100</v>
      </c>
    </row>
    <row r="205" spans="2:6" x14ac:dyDescent="0.3">
      <c r="B205" s="5" t="str">
        <f t="shared" si="4"/>
        <v>B52,751</v>
      </c>
      <c r="C205" s="6" t="s">
        <v>59</v>
      </c>
      <c r="D205" s="9">
        <v>2.75</v>
      </c>
      <c r="E205" s="8">
        <v>1</v>
      </c>
      <c r="F205" s="6">
        <v>100</v>
      </c>
    </row>
    <row r="206" spans="2:6" x14ac:dyDescent="0.3">
      <c r="B206" s="5" t="str">
        <f t="shared" si="4"/>
        <v>B531</v>
      </c>
      <c r="C206" s="6" t="s">
        <v>59</v>
      </c>
      <c r="D206" s="9">
        <v>3</v>
      </c>
      <c r="E206" s="8">
        <v>1</v>
      </c>
      <c r="F206" s="6">
        <v>100</v>
      </c>
    </row>
    <row r="207" spans="2:6" x14ac:dyDescent="0.3">
      <c r="B207" s="5" t="str">
        <f t="shared" si="4"/>
        <v>B53,251</v>
      </c>
      <c r="C207" s="6" t="s">
        <v>59</v>
      </c>
      <c r="D207" s="9">
        <v>3.25</v>
      </c>
      <c r="E207" s="8">
        <v>1</v>
      </c>
      <c r="F207" s="6">
        <v>100</v>
      </c>
    </row>
    <row r="208" spans="2:6" x14ac:dyDescent="0.3">
      <c r="B208" s="5" t="str">
        <f t="shared" si="4"/>
        <v>B53,51</v>
      </c>
      <c r="C208" s="6" t="s">
        <v>59</v>
      </c>
      <c r="D208" s="9">
        <v>3.5</v>
      </c>
      <c r="E208" s="8">
        <v>1</v>
      </c>
      <c r="F208" s="6">
        <v>100</v>
      </c>
    </row>
    <row r="209" spans="2:6" x14ac:dyDescent="0.3">
      <c r="B209" s="5" t="str">
        <f t="shared" si="4"/>
        <v>B53,751</v>
      </c>
      <c r="C209" s="6" t="s">
        <v>59</v>
      </c>
      <c r="D209" s="9">
        <v>3.75</v>
      </c>
      <c r="E209" s="8">
        <v>1</v>
      </c>
      <c r="F209" s="6">
        <v>100</v>
      </c>
    </row>
    <row r="210" spans="2:6" x14ac:dyDescent="0.3">
      <c r="B210" s="5" t="str">
        <f t="shared" si="4"/>
        <v>B541</v>
      </c>
      <c r="C210" s="6" t="s">
        <v>59</v>
      </c>
      <c r="D210" s="9">
        <v>4</v>
      </c>
      <c r="E210" s="8">
        <v>1</v>
      </c>
      <c r="F210" s="6">
        <v>100</v>
      </c>
    </row>
    <row r="211" spans="2:6" x14ac:dyDescent="0.3">
      <c r="B211" s="5" t="str">
        <f t="shared" si="4"/>
        <v>B60,251</v>
      </c>
      <c r="C211" s="6" t="s">
        <v>62</v>
      </c>
      <c r="D211" s="9">
        <v>0.25</v>
      </c>
      <c r="E211" s="8">
        <v>1</v>
      </c>
      <c r="F211" s="6">
        <v>85</v>
      </c>
    </row>
    <row r="212" spans="2:6" x14ac:dyDescent="0.3">
      <c r="B212" s="5" t="str">
        <f t="shared" si="4"/>
        <v>B60,31251</v>
      </c>
      <c r="C212" s="6" t="s">
        <v>62</v>
      </c>
      <c r="D212" s="9">
        <v>0.3125</v>
      </c>
      <c r="E212" s="8">
        <v>1</v>
      </c>
      <c r="F212" s="6">
        <v>85</v>
      </c>
    </row>
    <row r="213" spans="2:6" x14ac:dyDescent="0.3">
      <c r="B213" s="5" t="str">
        <f t="shared" si="4"/>
        <v>B60,3751</v>
      </c>
      <c r="C213" s="6" t="s">
        <v>62</v>
      </c>
      <c r="D213" s="9">
        <v>0.375</v>
      </c>
      <c r="E213" s="8">
        <v>1</v>
      </c>
      <c r="F213" s="6">
        <v>85</v>
      </c>
    </row>
    <row r="214" spans="2:6" x14ac:dyDescent="0.3">
      <c r="B214" s="5" t="str">
        <f t="shared" si="4"/>
        <v>B60,43751</v>
      </c>
      <c r="C214" s="6" t="s">
        <v>62</v>
      </c>
      <c r="D214" s="9">
        <v>0.4375</v>
      </c>
      <c r="E214" s="8">
        <v>1</v>
      </c>
      <c r="F214" s="6">
        <v>85</v>
      </c>
    </row>
    <row r="215" spans="2:6" x14ac:dyDescent="0.3">
      <c r="B215" s="5" t="str">
        <f t="shared" si="4"/>
        <v>B60,51</v>
      </c>
      <c r="C215" s="6" t="s">
        <v>62</v>
      </c>
      <c r="D215" s="9">
        <v>0.5</v>
      </c>
      <c r="E215" s="8">
        <v>1</v>
      </c>
      <c r="F215" s="6">
        <v>85</v>
      </c>
    </row>
    <row r="216" spans="2:6" x14ac:dyDescent="0.3">
      <c r="B216" s="5" t="str">
        <f t="shared" si="4"/>
        <v>B60,56251</v>
      </c>
      <c r="C216" s="6" t="s">
        <v>62</v>
      </c>
      <c r="D216" s="9">
        <v>0.5625</v>
      </c>
      <c r="E216" s="8">
        <v>1</v>
      </c>
      <c r="F216" s="6">
        <v>85</v>
      </c>
    </row>
    <row r="217" spans="2:6" x14ac:dyDescent="0.3">
      <c r="B217" s="5" t="str">
        <f t="shared" si="4"/>
        <v>B60,6251</v>
      </c>
      <c r="C217" s="6" t="s">
        <v>62</v>
      </c>
      <c r="D217" s="9">
        <v>0.625</v>
      </c>
      <c r="E217" s="8">
        <v>1</v>
      </c>
      <c r="F217" s="6">
        <v>85</v>
      </c>
    </row>
    <row r="218" spans="2:6" x14ac:dyDescent="0.3">
      <c r="B218" s="5" t="str">
        <f t="shared" si="4"/>
        <v>B60,751</v>
      </c>
      <c r="C218" s="6" t="s">
        <v>62</v>
      </c>
      <c r="D218" s="9">
        <v>0.75</v>
      </c>
      <c r="E218" s="8">
        <v>1</v>
      </c>
      <c r="F218" s="6">
        <v>85</v>
      </c>
    </row>
    <row r="219" spans="2:6" x14ac:dyDescent="0.3">
      <c r="B219" s="5" t="str">
        <f t="shared" si="4"/>
        <v>B60,8751</v>
      </c>
      <c r="C219" s="6" t="s">
        <v>62</v>
      </c>
      <c r="D219" s="9">
        <v>0.875</v>
      </c>
      <c r="E219" s="8">
        <v>1</v>
      </c>
      <c r="F219" s="6">
        <v>85</v>
      </c>
    </row>
    <row r="220" spans="2:6" x14ac:dyDescent="0.3">
      <c r="B220" s="5" t="str">
        <f t="shared" si="4"/>
        <v>B611</v>
      </c>
      <c r="C220" s="6" t="s">
        <v>62</v>
      </c>
      <c r="D220" s="9">
        <v>1</v>
      </c>
      <c r="E220" s="8">
        <v>1</v>
      </c>
      <c r="F220" s="6">
        <v>85</v>
      </c>
    </row>
    <row r="221" spans="2:6" x14ac:dyDescent="0.3">
      <c r="B221" s="5" t="str">
        <f t="shared" si="4"/>
        <v>B61,1251</v>
      </c>
      <c r="C221" s="6" t="s">
        <v>62</v>
      </c>
      <c r="D221" s="9">
        <v>1.125</v>
      </c>
      <c r="E221" s="8">
        <v>1</v>
      </c>
      <c r="F221" s="6">
        <v>85</v>
      </c>
    </row>
    <row r="222" spans="2:6" x14ac:dyDescent="0.3">
      <c r="B222" s="5" t="str">
        <f t="shared" si="4"/>
        <v>B61,251</v>
      </c>
      <c r="C222" s="6" t="s">
        <v>62</v>
      </c>
      <c r="D222" s="9">
        <v>1.25</v>
      </c>
      <c r="E222" s="8">
        <v>1</v>
      </c>
      <c r="F222" s="6">
        <v>85</v>
      </c>
    </row>
    <row r="223" spans="2:6" x14ac:dyDescent="0.3">
      <c r="B223" s="5" t="str">
        <f t="shared" si="4"/>
        <v>B61,3751</v>
      </c>
      <c r="C223" s="6" t="s">
        <v>62</v>
      </c>
      <c r="D223" s="9">
        <v>1.375</v>
      </c>
      <c r="E223" s="8">
        <v>1</v>
      </c>
      <c r="F223" s="6">
        <v>85</v>
      </c>
    </row>
    <row r="224" spans="2:6" x14ac:dyDescent="0.3">
      <c r="B224" s="5" t="str">
        <f t="shared" si="4"/>
        <v>B61,51</v>
      </c>
      <c r="C224" s="6" t="s">
        <v>62</v>
      </c>
      <c r="D224" s="9">
        <v>1.5</v>
      </c>
      <c r="E224" s="8">
        <v>1</v>
      </c>
      <c r="F224" s="6">
        <v>85</v>
      </c>
    </row>
    <row r="225" spans="2:6" x14ac:dyDescent="0.3">
      <c r="B225" s="5" t="str">
        <f t="shared" si="4"/>
        <v>B61,6251</v>
      </c>
      <c r="C225" s="6" t="s">
        <v>62</v>
      </c>
      <c r="D225" s="9">
        <v>1.625</v>
      </c>
      <c r="E225" s="8">
        <v>1</v>
      </c>
      <c r="F225" s="6">
        <v>85</v>
      </c>
    </row>
    <row r="226" spans="2:6" x14ac:dyDescent="0.3">
      <c r="B226" s="5" t="str">
        <f t="shared" si="4"/>
        <v>B61,751</v>
      </c>
      <c r="C226" s="6" t="s">
        <v>62</v>
      </c>
      <c r="D226" s="9">
        <v>1.75</v>
      </c>
      <c r="E226" s="8">
        <v>1</v>
      </c>
      <c r="F226" s="6">
        <v>85</v>
      </c>
    </row>
    <row r="227" spans="2:6" x14ac:dyDescent="0.3">
      <c r="B227" s="5" t="str">
        <f t="shared" si="4"/>
        <v>B61,8751</v>
      </c>
      <c r="C227" s="6" t="s">
        <v>62</v>
      </c>
      <c r="D227" s="9">
        <v>1.875</v>
      </c>
      <c r="E227" s="8">
        <v>1</v>
      </c>
      <c r="F227" s="6">
        <v>85</v>
      </c>
    </row>
    <row r="228" spans="2:6" x14ac:dyDescent="0.3">
      <c r="B228" s="5" t="str">
        <f t="shared" si="4"/>
        <v>B621</v>
      </c>
      <c r="C228" s="6" t="s">
        <v>62</v>
      </c>
      <c r="D228" s="9">
        <v>2</v>
      </c>
      <c r="E228" s="8">
        <v>1</v>
      </c>
      <c r="F228" s="6">
        <v>85</v>
      </c>
    </row>
    <row r="229" spans="2:6" x14ac:dyDescent="0.3">
      <c r="B229" s="5" t="str">
        <f t="shared" si="4"/>
        <v>B62,251</v>
      </c>
      <c r="C229" s="6" t="s">
        <v>62</v>
      </c>
      <c r="D229" s="9">
        <v>2.25</v>
      </c>
      <c r="E229" s="8">
        <v>1</v>
      </c>
      <c r="F229" s="6">
        <v>85</v>
      </c>
    </row>
    <row r="230" spans="2:6" x14ac:dyDescent="0.3">
      <c r="B230" s="5" t="str">
        <f t="shared" si="4"/>
        <v>B62,51</v>
      </c>
      <c r="C230" s="6" t="s">
        <v>62</v>
      </c>
      <c r="D230" s="9">
        <v>2.5</v>
      </c>
      <c r="E230" s="8">
        <v>1</v>
      </c>
      <c r="F230" s="6">
        <v>85</v>
      </c>
    </row>
    <row r="231" spans="2:6" x14ac:dyDescent="0.3">
      <c r="B231" s="5" t="str">
        <f t="shared" si="4"/>
        <v>B62,751</v>
      </c>
      <c r="C231" s="6" t="s">
        <v>62</v>
      </c>
      <c r="D231" s="9">
        <v>2.75</v>
      </c>
      <c r="E231" s="8">
        <v>1</v>
      </c>
      <c r="F231" s="6">
        <v>85</v>
      </c>
    </row>
    <row r="232" spans="2:6" x14ac:dyDescent="0.3">
      <c r="B232" s="5" t="str">
        <f t="shared" si="4"/>
        <v>B631</v>
      </c>
      <c r="C232" s="6" t="s">
        <v>62</v>
      </c>
      <c r="D232" s="9">
        <v>3</v>
      </c>
      <c r="E232" s="8">
        <v>1</v>
      </c>
      <c r="F232" s="6">
        <v>85</v>
      </c>
    </row>
    <row r="233" spans="2:6" x14ac:dyDescent="0.3">
      <c r="B233" s="5" t="str">
        <f t="shared" si="4"/>
        <v>B63,251</v>
      </c>
      <c r="C233" s="6" t="s">
        <v>62</v>
      </c>
      <c r="D233" s="9">
        <v>3.25</v>
      </c>
      <c r="E233" s="8">
        <v>1</v>
      </c>
      <c r="F233" s="6">
        <v>85</v>
      </c>
    </row>
    <row r="234" spans="2:6" x14ac:dyDescent="0.3">
      <c r="B234" s="5" t="str">
        <f t="shared" si="4"/>
        <v>B63,51</v>
      </c>
      <c r="C234" s="6" t="s">
        <v>62</v>
      </c>
      <c r="D234" s="9">
        <v>3.5</v>
      </c>
      <c r="E234" s="8">
        <v>1</v>
      </c>
      <c r="F234" s="6">
        <v>85</v>
      </c>
    </row>
    <row r="235" spans="2:6" x14ac:dyDescent="0.3">
      <c r="B235" s="5" t="str">
        <f t="shared" si="4"/>
        <v>B63,751</v>
      </c>
      <c r="C235" s="6" t="s">
        <v>62</v>
      </c>
      <c r="D235" s="9">
        <v>3.75</v>
      </c>
      <c r="E235" s="8">
        <v>1</v>
      </c>
      <c r="F235" s="6">
        <v>85</v>
      </c>
    </row>
    <row r="236" spans="2:6" x14ac:dyDescent="0.3">
      <c r="B236" s="5" t="str">
        <f t="shared" si="4"/>
        <v>B641</v>
      </c>
      <c r="C236" s="6" t="s">
        <v>62</v>
      </c>
      <c r="D236" s="9">
        <v>4</v>
      </c>
      <c r="E236" s="8">
        <v>1</v>
      </c>
      <c r="F236" s="6">
        <v>85</v>
      </c>
    </row>
    <row r="237" spans="2:6" x14ac:dyDescent="0.3">
      <c r="B237" s="5" t="str">
        <f t="shared" si="4"/>
        <v>B70,251</v>
      </c>
      <c r="C237" s="6" t="s">
        <v>64</v>
      </c>
      <c r="D237" s="9">
        <v>0.25</v>
      </c>
      <c r="E237" s="8">
        <v>1</v>
      </c>
      <c r="F237" s="6">
        <v>105</v>
      </c>
    </row>
    <row r="238" spans="2:6" x14ac:dyDescent="0.3">
      <c r="B238" s="5" t="str">
        <f t="shared" si="4"/>
        <v>B70,31251</v>
      </c>
      <c r="C238" s="6" t="s">
        <v>64</v>
      </c>
      <c r="D238" s="9">
        <v>0.3125</v>
      </c>
      <c r="E238" s="8">
        <v>1</v>
      </c>
      <c r="F238" s="6">
        <v>105</v>
      </c>
    </row>
    <row r="239" spans="2:6" x14ac:dyDescent="0.3">
      <c r="B239" s="5" t="str">
        <f t="shared" si="4"/>
        <v>B70,3751</v>
      </c>
      <c r="C239" s="6" t="s">
        <v>64</v>
      </c>
      <c r="D239" s="9">
        <v>0.375</v>
      </c>
      <c r="E239" s="8">
        <v>1</v>
      </c>
      <c r="F239" s="6">
        <v>105</v>
      </c>
    </row>
    <row r="240" spans="2:6" x14ac:dyDescent="0.3">
      <c r="B240" s="5" t="str">
        <f t="shared" si="4"/>
        <v>B70,43751</v>
      </c>
      <c r="C240" s="6" t="s">
        <v>64</v>
      </c>
      <c r="D240" s="9">
        <v>0.4375</v>
      </c>
      <c r="E240" s="8">
        <v>1</v>
      </c>
      <c r="F240" s="6">
        <v>105</v>
      </c>
    </row>
    <row r="241" spans="2:6" x14ac:dyDescent="0.3">
      <c r="B241" s="5" t="str">
        <f t="shared" si="4"/>
        <v>B70,51</v>
      </c>
      <c r="C241" s="6" t="s">
        <v>64</v>
      </c>
      <c r="D241" s="9">
        <v>0.5</v>
      </c>
      <c r="E241" s="8">
        <v>1</v>
      </c>
      <c r="F241" s="6">
        <v>105</v>
      </c>
    </row>
    <row r="242" spans="2:6" x14ac:dyDescent="0.3">
      <c r="B242" s="5" t="str">
        <f t="shared" si="4"/>
        <v>B70,56251</v>
      </c>
      <c r="C242" s="6" t="s">
        <v>64</v>
      </c>
      <c r="D242" s="9">
        <v>0.5625</v>
      </c>
      <c r="E242" s="8">
        <v>1</v>
      </c>
      <c r="F242" s="6">
        <v>105</v>
      </c>
    </row>
    <row r="243" spans="2:6" x14ac:dyDescent="0.3">
      <c r="B243" s="5" t="str">
        <f t="shared" si="4"/>
        <v>B70,6251</v>
      </c>
      <c r="C243" s="6" t="s">
        <v>64</v>
      </c>
      <c r="D243" s="9">
        <v>0.625</v>
      </c>
      <c r="E243" s="8">
        <v>1</v>
      </c>
      <c r="F243" s="6">
        <v>105</v>
      </c>
    </row>
    <row r="244" spans="2:6" x14ac:dyDescent="0.3">
      <c r="B244" s="5" t="str">
        <f t="shared" si="4"/>
        <v>B70,751</v>
      </c>
      <c r="C244" s="6" t="s">
        <v>64</v>
      </c>
      <c r="D244" s="9">
        <v>0.75</v>
      </c>
      <c r="E244" s="8">
        <v>1</v>
      </c>
      <c r="F244" s="6">
        <v>105</v>
      </c>
    </row>
    <row r="245" spans="2:6" x14ac:dyDescent="0.3">
      <c r="B245" s="5" t="str">
        <f t="shared" si="4"/>
        <v>B70,8751</v>
      </c>
      <c r="C245" s="6" t="s">
        <v>64</v>
      </c>
      <c r="D245" s="9">
        <v>0.875</v>
      </c>
      <c r="E245" s="8">
        <v>1</v>
      </c>
      <c r="F245" s="6">
        <v>105</v>
      </c>
    </row>
    <row r="246" spans="2:6" x14ac:dyDescent="0.3">
      <c r="B246" s="5" t="str">
        <f t="shared" si="4"/>
        <v>B711</v>
      </c>
      <c r="C246" s="6" t="s">
        <v>64</v>
      </c>
      <c r="D246" s="9">
        <v>1</v>
      </c>
      <c r="E246" s="8">
        <v>1</v>
      </c>
      <c r="F246" s="6">
        <v>105</v>
      </c>
    </row>
    <row r="247" spans="2:6" x14ac:dyDescent="0.3">
      <c r="B247" s="5" t="str">
        <f t="shared" si="4"/>
        <v>B71,1251</v>
      </c>
      <c r="C247" s="6" t="s">
        <v>64</v>
      </c>
      <c r="D247" s="9">
        <v>1.125</v>
      </c>
      <c r="E247" s="8">
        <v>1</v>
      </c>
      <c r="F247" s="6">
        <v>105</v>
      </c>
    </row>
    <row r="248" spans="2:6" x14ac:dyDescent="0.3">
      <c r="B248" s="5" t="str">
        <f t="shared" si="4"/>
        <v>B71,251</v>
      </c>
      <c r="C248" s="6" t="s">
        <v>64</v>
      </c>
      <c r="D248" s="9">
        <v>1.25</v>
      </c>
      <c r="E248" s="8">
        <v>1</v>
      </c>
      <c r="F248" s="6">
        <v>105</v>
      </c>
    </row>
    <row r="249" spans="2:6" x14ac:dyDescent="0.3">
      <c r="B249" s="5" t="str">
        <f t="shared" si="4"/>
        <v>B71,3751</v>
      </c>
      <c r="C249" s="6" t="s">
        <v>64</v>
      </c>
      <c r="D249" s="9">
        <v>1.375</v>
      </c>
      <c r="E249" s="8">
        <v>1</v>
      </c>
      <c r="F249" s="6">
        <v>105</v>
      </c>
    </row>
    <row r="250" spans="2:6" x14ac:dyDescent="0.3">
      <c r="B250" s="5" t="str">
        <f t="shared" si="4"/>
        <v>B71,51</v>
      </c>
      <c r="C250" s="6" t="s">
        <v>64</v>
      </c>
      <c r="D250" s="9">
        <v>1.5</v>
      </c>
      <c r="E250" s="8">
        <v>1</v>
      </c>
      <c r="F250" s="6">
        <v>105</v>
      </c>
    </row>
    <row r="251" spans="2:6" x14ac:dyDescent="0.3">
      <c r="B251" s="5" t="str">
        <f t="shared" si="4"/>
        <v>B71,6251</v>
      </c>
      <c r="C251" s="6" t="s">
        <v>64</v>
      </c>
      <c r="D251" s="9">
        <v>1.625</v>
      </c>
      <c r="E251" s="8">
        <v>1</v>
      </c>
      <c r="F251" s="6">
        <v>105</v>
      </c>
    </row>
    <row r="252" spans="2:6" x14ac:dyDescent="0.3">
      <c r="B252" s="5" t="str">
        <f t="shared" si="4"/>
        <v>B71,751</v>
      </c>
      <c r="C252" s="6" t="s">
        <v>64</v>
      </c>
      <c r="D252" s="9">
        <v>1.75</v>
      </c>
      <c r="E252" s="8">
        <v>1</v>
      </c>
      <c r="F252" s="6">
        <v>105</v>
      </c>
    </row>
    <row r="253" spans="2:6" x14ac:dyDescent="0.3">
      <c r="B253" s="5" t="str">
        <f t="shared" si="4"/>
        <v>B71,8751</v>
      </c>
      <c r="C253" s="6" t="s">
        <v>64</v>
      </c>
      <c r="D253" s="9">
        <v>1.875</v>
      </c>
      <c r="E253" s="8">
        <v>1</v>
      </c>
      <c r="F253" s="6">
        <v>105</v>
      </c>
    </row>
    <row r="254" spans="2:6" x14ac:dyDescent="0.3">
      <c r="B254" s="5" t="str">
        <f t="shared" si="4"/>
        <v>B721</v>
      </c>
      <c r="C254" s="6" t="s">
        <v>64</v>
      </c>
      <c r="D254" s="9">
        <v>2</v>
      </c>
      <c r="E254" s="8">
        <v>1</v>
      </c>
      <c r="F254" s="6">
        <v>105</v>
      </c>
    </row>
    <row r="255" spans="2:6" x14ac:dyDescent="0.3">
      <c r="B255" s="5" t="str">
        <f t="shared" si="4"/>
        <v>B72,251</v>
      </c>
      <c r="C255" s="6" t="s">
        <v>64</v>
      </c>
      <c r="D255" s="9">
        <v>2.25</v>
      </c>
      <c r="E255" s="8">
        <v>1</v>
      </c>
      <c r="F255" s="6">
        <v>105</v>
      </c>
    </row>
    <row r="256" spans="2:6" x14ac:dyDescent="0.3">
      <c r="B256" s="5" t="str">
        <f t="shared" si="4"/>
        <v>B72,51</v>
      </c>
      <c r="C256" s="6" t="s">
        <v>64</v>
      </c>
      <c r="D256" s="9">
        <v>2.5</v>
      </c>
      <c r="E256" s="8">
        <v>1</v>
      </c>
      <c r="F256" s="6">
        <v>105</v>
      </c>
    </row>
    <row r="257" spans="2:6" x14ac:dyDescent="0.3">
      <c r="B257" s="5" t="str">
        <f t="shared" si="4"/>
        <v>B72,751</v>
      </c>
      <c r="C257" s="6" t="s">
        <v>64</v>
      </c>
      <c r="D257" s="9">
        <v>2.75</v>
      </c>
      <c r="E257" s="8">
        <v>1</v>
      </c>
      <c r="F257" s="6">
        <v>95</v>
      </c>
    </row>
    <row r="258" spans="2:6" x14ac:dyDescent="0.3">
      <c r="B258" s="5" t="str">
        <f t="shared" si="4"/>
        <v>B731</v>
      </c>
      <c r="C258" s="6" t="s">
        <v>64</v>
      </c>
      <c r="D258" s="9">
        <v>3</v>
      </c>
      <c r="E258" s="8">
        <v>1</v>
      </c>
      <c r="F258" s="6">
        <v>95</v>
      </c>
    </row>
    <row r="259" spans="2:6" x14ac:dyDescent="0.3">
      <c r="B259" s="5" t="str">
        <f t="shared" ref="B259:B322" si="5">CONCATENATE(C259,D259,E259,)</f>
        <v>B73,251</v>
      </c>
      <c r="C259" s="6" t="s">
        <v>64</v>
      </c>
      <c r="D259" s="9">
        <v>3.25</v>
      </c>
      <c r="E259" s="8">
        <v>1</v>
      </c>
      <c r="F259" s="6">
        <v>95</v>
      </c>
    </row>
    <row r="260" spans="2:6" x14ac:dyDescent="0.3">
      <c r="B260" s="5" t="str">
        <f t="shared" si="5"/>
        <v>B73,51</v>
      </c>
      <c r="C260" s="6" t="s">
        <v>64</v>
      </c>
      <c r="D260" s="9">
        <v>3.5</v>
      </c>
      <c r="E260" s="8">
        <v>1</v>
      </c>
      <c r="F260" s="6">
        <v>95</v>
      </c>
    </row>
    <row r="261" spans="2:6" x14ac:dyDescent="0.3">
      <c r="B261" s="5" t="str">
        <f t="shared" si="5"/>
        <v>B73,751</v>
      </c>
      <c r="C261" s="6" t="s">
        <v>64</v>
      </c>
      <c r="D261" s="9">
        <v>3.75</v>
      </c>
      <c r="E261" s="8">
        <v>1</v>
      </c>
      <c r="F261" s="6">
        <v>95</v>
      </c>
    </row>
    <row r="262" spans="2:6" x14ac:dyDescent="0.3">
      <c r="B262" s="5" t="str">
        <f t="shared" si="5"/>
        <v>B741</v>
      </c>
      <c r="C262" s="6" t="s">
        <v>64</v>
      </c>
      <c r="D262" s="9">
        <v>4</v>
      </c>
      <c r="E262" s="8">
        <v>1</v>
      </c>
      <c r="F262" s="6">
        <v>95</v>
      </c>
    </row>
    <row r="263" spans="2:6" x14ac:dyDescent="0.3">
      <c r="B263" s="5" t="str">
        <f t="shared" si="5"/>
        <v>B7M0,251</v>
      </c>
      <c r="C263" s="6" t="s">
        <v>67</v>
      </c>
      <c r="D263" s="9">
        <v>0.25</v>
      </c>
      <c r="E263" s="8">
        <v>1</v>
      </c>
      <c r="F263" s="6">
        <v>80</v>
      </c>
    </row>
    <row r="264" spans="2:6" x14ac:dyDescent="0.3">
      <c r="B264" s="5" t="str">
        <f t="shared" si="5"/>
        <v>B7M0,31251</v>
      </c>
      <c r="C264" s="6" t="s">
        <v>67</v>
      </c>
      <c r="D264" s="9">
        <v>0.3125</v>
      </c>
      <c r="E264" s="8">
        <v>1</v>
      </c>
      <c r="F264" s="6">
        <v>80</v>
      </c>
    </row>
    <row r="265" spans="2:6" x14ac:dyDescent="0.3">
      <c r="B265" s="5" t="str">
        <f t="shared" si="5"/>
        <v>B7M0,3751</v>
      </c>
      <c r="C265" s="6" t="s">
        <v>67</v>
      </c>
      <c r="D265" s="9">
        <v>0.375</v>
      </c>
      <c r="E265" s="8">
        <v>1</v>
      </c>
      <c r="F265" s="6">
        <v>80</v>
      </c>
    </row>
    <row r="266" spans="2:6" x14ac:dyDescent="0.3">
      <c r="B266" s="5" t="str">
        <f t="shared" si="5"/>
        <v>B7M0,43751</v>
      </c>
      <c r="C266" s="6" t="s">
        <v>67</v>
      </c>
      <c r="D266" s="9">
        <v>0.4375</v>
      </c>
      <c r="E266" s="8">
        <v>1</v>
      </c>
      <c r="F266" s="6">
        <v>80</v>
      </c>
    </row>
    <row r="267" spans="2:6" x14ac:dyDescent="0.3">
      <c r="B267" s="5" t="str">
        <f t="shared" si="5"/>
        <v>B7M0,51</v>
      </c>
      <c r="C267" s="6" t="s">
        <v>67</v>
      </c>
      <c r="D267" s="9">
        <v>0.5</v>
      </c>
      <c r="E267" s="8">
        <v>1</v>
      </c>
      <c r="F267" s="6">
        <v>80</v>
      </c>
    </row>
    <row r="268" spans="2:6" x14ac:dyDescent="0.3">
      <c r="B268" s="5" t="str">
        <f t="shared" si="5"/>
        <v>B7M0,56251</v>
      </c>
      <c r="C268" s="6" t="s">
        <v>67</v>
      </c>
      <c r="D268" s="9">
        <v>0.5625</v>
      </c>
      <c r="E268" s="8">
        <v>1</v>
      </c>
      <c r="F268" s="6">
        <v>80</v>
      </c>
    </row>
    <row r="269" spans="2:6" x14ac:dyDescent="0.3">
      <c r="B269" s="5" t="str">
        <f t="shared" si="5"/>
        <v>B7M0,6251</v>
      </c>
      <c r="C269" s="6" t="s">
        <v>67</v>
      </c>
      <c r="D269" s="9">
        <v>0.625</v>
      </c>
      <c r="E269" s="8">
        <v>1</v>
      </c>
      <c r="F269" s="6">
        <v>80</v>
      </c>
    </row>
    <row r="270" spans="2:6" x14ac:dyDescent="0.3">
      <c r="B270" s="5" t="str">
        <f t="shared" si="5"/>
        <v>B7M0,751</v>
      </c>
      <c r="C270" s="6" t="s">
        <v>67</v>
      </c>
      <c r="D270" s="9">
        <v>0.75</v>
      </c>
      <c r="E270" s="8">
        <v>1</v>
      </c>
      <c r="F270" s="6">
        <v>80</v>
      </c>
    </row>
    <row r="271" spans="2:6" x14ac:dyDescent="0.3">
      <c r="B271" s="5" t="str">
        <f t="shared" si="5"/>
        <v>B7M0,8751</v>
      </c>
      <c r="C271" s="6" t="s">
        <v>67</v>
      </c>
      <c r="D271" s="9">
        <v>0.875</v>
      </c>
      <c r="E271" s="8">
        <v>1</v>
      </c>
      <c r="F271" s="6">
        <v>80</v>
      </c>
    </row>
    <row r="272" spans="2:6" x14ac:dyDescent="0.3">
      <c r="B272" s="5" t="str">
        <f t="shared" si="5"/>
        <v>B7M11</v>
      </c>
      <c r="C272" s="6" t="s">
        <v>67</v>
      </c>
      <c r="D272" s="9">
        <v>1</v>
      </c>
      <c r="E272" s="8">
        <v>1</v>
      </c>
      <c r="F272" s="6">
        <v>80</v>
      </c>
    </row>
    <row r="273" spans="2:6" x14ac:dyDescent="0.3">
      <c r="B273" s="5" t="str">
        <f t="shared" si="5"/>
        <v>B7M1,1251</v>
      </c>
      <c r="C273" s="6" t="s">
        <v>67</v>
      </c>
      <c r="D273" s="9">
        <v>1.125</v>
      </c>
      <c r="E273" s="8">
        <v>1</v>
      </c>
      <c r="F273" s="6">
        <v>80</v>
      </c>
    </row>
    <row r="274" spans="2:6" x14ac:dyDescent="0.3">
      <c r="B274" s="5" t="str">
        <f t="shared" si="5"/>
        <v>B7M1,251</v>
      </c>
      <c r="C274" s="6" t="s">
        <v>67</v>
      </c>
      <c r="D274" s="9">
        <v>1.25</v>
      </c>
      <c r="E274" s="8">
        <v>1</v>
      </c>
      <c r="F274" s="6">
        <v>80</v>
      </c>
    </row>
    <row r="275" spans="2:6" x14ac:dyDescent="0.3">
      <c r="B275" s="5" t="str">
        <f t="shared" si="5"/>
        <v>B7M1,3751</v>
      </c>
      <c r="C275" s="6" t="s">
        <v>67</v>
      </c>
      <c r="D275" s="9">
        <v>1.375</v>
      </c>
      <c r="E275" s="8">
        <v>1</v>
      </c>
      <c r="F275" s="6">
        <v>80</v>
      </c>
    </row>
    <row r="276" spans="2:6" x14ac:dyDescent="0.3">
      <c r="B276" s="5" t="str">
        <f t="shared" si="5"/>
        <v>B7M1,51</v>
      </c>
      <c r="C276" s="6" t="s">
        <v>67</v>
      </c>
      <c r="D276" s="9">
        <v>1.5</v>
      </c>
      <c r="E276" s="8">
        <v>1</v>
      </c>
      <c r="F276" s="6">
        <v>80</v>
      </c>
    </row>
    <row r="277" spans="2:6" x14ac:dyDescent="0.3">
      <c r="B277" s="5" t="str">
        <f t="shared" si="5"/>
        <v>B7M1,6251</v>
      </c>
      <c r="C277" s="6" t="s">
        <v>67</v>
      </c>
      <c r="D277" s="9">
        <v>1.625</v>
      </c>
      <c r="E277" s="8">
        <v>1</v>
      </c>
      <c r="F277" s="6">
        <v>80</v>
      </c>
    </row>
    <row r="278" spans="2:6" x14ac:dyDescent="0.3">
      <c r="B278" s="5" t="str">
        <f t="shared" si="5"/>
        <v>B7M1,751</v>
      </c>
      <c r="C278" s="6" t="s">
        <v>67</v>
      </c>
      <c r="D278" s="9">
        <v>1.75</v>
      </c>
      <c r="E278" s="8">
        <v>1</v>
      </c>
      <c r="F278" s="6">
        <v>80</v>
      </c>
    </row>
    <row r="279" spans="2:6" x14ac:dyDescent="0.3">
      <c r="B279" s="5" t="str">
        <f t="shared" si="5"/>
        <v>B7M1,8751</v>
      </c>
      <c r="C279" s="6" t="s">
        <v>67</v>
      </c>
      <c r="D279" s="9">
        <v>1.875</v>
      </c>
      <c r="E279" s="8">
        <v>1</v>
      </c>
      <c r="F279" s="6">
        <v>80</v>
      </c>
    </row>
    <row r="280" spans="2:6" x14ac:dyDescent="0.3">
      <c r="B280" s="5" t="str">
        <f t="shared" si="5"/>
        <v>B7M21</v>
      </c>
      <c r="C280" s="6" t="s">
        <v>67</v>
      </c>
      <c r="D280" s="9">
        <v>2</v>
      </c>
      <c r="E280" s="8">
        <v>1</v>
      </c>
      <c r="F280" s="6">
        <v>80</v>
      </c>
    </row>
    <row r="281" spans="2:6" x14ac:dyDescent="0.3">
      <c r="B281" s="5" t="str">
        <f t="shared" si="5"/>
        <v>B7M2,251</v>
      </c>
      <c r="C281" s="6" t="s">
        <v>67</v>
      </c>
      <c r="D281" s="9">
        <v>2.25</v>
      </c>
      <c r="E281" s="8">
        <v>1</v>
      </c>
      <c r="F281" s="6">
        <v>80</v>
      </c>
    </row>
    <row r="282" spans="2:6" x14ac:dyDescent="0.3">
      <c r="B282" s="5" t="str">
        <f t="shared" si="5"/>
        <v>B7M2,51</v>
      </c>
      <c r="C282" s="6" t="s">
        <v>67</v>
      </c>
      <c r="D282" s="9">
        <v>2.5</v>
      </c>
      <c r="E282" s="8">
        <v>1</v>
      </c>
      <c r="F282" s="6">
        <v>80</v>
      </c>
    </row>
    <row r="283" spans="2:6" x14ac:dyDescent="0.3">
      <c r="B283" s="5" t="str">
        <f t="shared" si="5"/>
        <v>B7M2,751</v>
      </c>
      <c r="C283" s="6" t="s">
        <v>67</v>
      </c>
      <c r="D283" s="9">
        <v>2.75</v>
      </c>
      <c r="E283" s="8">
        <v>1</v>
      </c>
      <c r="F283" s="6">
        <v>80</v>
      </c>
    </row>
    <row r="284" spans="2:6" x14ac:dyDescent="0.3">
      <c r="B284" s="5" t="str">
        <f t="shared" si="5"/>
        <v>B7M31</v>
      </c>
      <c r="C284" s="6" t="s">
        <v>67</v>
      </c>
      <c r="D284" s="9">
        <v>3</v>
      </c>
      <c r="E284" s="8">
        <v>1</v>
      </c>
      <c r="F284" s="6">
        <v>80</v>
      </c>
    </row>
    <row r="285" spans="2:6" x14ac:dyDescent="0.3">
      <c r="B285" s="5" t="str">
        <f t="shared" si="5"/>
        <v>B7M3,251</v>
      </c>
      <c r="C285" s="6" t="s">
        <v>67</v>
      </c>
      <c r="D285" s="9">
        <v>3.25</v>
      </c>
      <c r="E285" s="8">
        <v>1</v>
      </c>
      <c r="F285" s="6">
        <v>80</v>
      </c>
    </row>
    <row r="286" spans="2:6" x14ac:dyDescent="0.3">
      <c r="B286" s="5" t="str">
        <f t="shared" si="5"/>
        <v>B7M3,51</v>
      </c>
      <c r="C286" s="6" t="s">
        <v>67</v>
      </c>
      <c r="D286" s="9">
        <v>3.5</v>
      </c>
      <c r="E286" s="8">
        <v>1</v>
      </c>
      <c r="F286" s="6">
        <v>80</v>
      </c>
    </row>
    <row r="287" spans="2:6" x14ac:dyDescent="0.3">
      <c r="B287" s="5" t="str">
        <f t="shared" si="5"/>
        <v>B7M3,751</v>
      </c>
      <c r="C287" s="6" t="s">
        <v>67</v>
      </c>
      <c r="D287" s="9">
        <v>3.75</v>
      </c>
      <c r="E287" s="8">
        <v>1</v>
      </c>
      <c r="F287" s="6">
        <v>80</v>
      </c>
    </row>
    <row r="288" spans="2:6" x14ac:dyDescent="0.3">
      <c r="B288" s="5" t="str">
        <f t="shared" si="5"/>
        <v>B7M41</v>
      </c>
      <c r="C288" s="6" t="s">
        <v>67</v>
      </c>
      <c r="D288" s="9">
        <v>4</v>
      </c>
      <c r="E288" s="8">
        <v>1</v>
      </c>
      <c r="F288" s="6">
        <v>80</v>
      </c>
    </row>
    <row r="289" spans="2:6" x14ac:dyDescent="0.3">
      <c r="B289" s="5" t="str">
        <f t="shared" si="5"/>
        <v>B80,251</v>
      </c>
      <c r="C289" s="6" t="s">
        <v>45</v>
      </c>
      <c r="D289" s="9">
        <v>0.25</v>
      </c>
      <c r="E289" s="8">
        <v>1</v>
      </c>
      <c r="F289" s="6">
        <v>30</v>
      </c>
    </row>
    <row r="290" spans="2:6" x14ac:dyDescent="0.3">
      <c r="B290" s="5" t="str">
        <f t="shared" si="5"/>
        <v>B80,31251</v>
      </c>
      <c r="C290" s="6" t="s">
        <v>45</v>
      </c>
      <c r="D290" s="9">
        <v>0.3125</v>
      </c>
      <c r="E290" s="8">
        <v>1</v>
      </c>
      <c r="F290" s="6">
        <v>30</v>
      </c>
    </row>
    <row r="291" spans="2:6" x14ac:dyDescent="0.3">
      <c r="B291" s="5" t="str">
        <f t="shared" si="5"/>
        <v>B80,3751</v>
      </c>
      <c r="C291" s="6" t="s">
        <v>45</v>
      </c>
      <c r="D291" s="9">
        <v>0.375</v>
      </c>
      <c r="E291" s="8">
        <v>1</v>
      </c>
      <c r="F291" s="6">
        <v>30</v>
      </c>
    </row>
    <row r="292" spans="2:6" x14ac:dyDescent="0.3">
      <c r="B292" s="5" t="str">
        <f t="shared" si="5"/>
        <v>B80,43751</v>
      </c>
      <c r="C292" s="6" t="s">
        <v>45</v>
      </c>
      <c r="D292" s="9">
        <v>0.4375</v>
      </c>
      <c r="E292" s="8">
        <v>1</v>
      </c>
      <c r="F292" s="6">
        <v>30</v>
      </c>
    </row>
    <row r="293" spans="2:6" x14ac:dyDescent="0.3">
      <c r="B293" s="5" t="str">
        <f t="shared" si="5"/>
        <v>B80,51</v>
      </c>
      <c r="C293" s="6" t="s">
        <v>45</v>
      </c>
      <c r="D293" s="9">
        <v>0.5</v>
      </c>
      <c r="E293" s="8">
        <v>1</v>
      </c>
      <c r="F293" s="6">
        <v>30</v>
      </c>
    </row>
    <row r="294" spans="2:6" x14ac:dyDescent="0.3">
      <c r="B294" s="5" t="str">
        <f t="shared" si="5"/>
        <v>B80,56251</v>
      </c>
      <c r="C294" s="6" t="s">
        <v>45</v>
      </c>
      <c r="D294" s="9">
        <v>0.5625</v>
      </c>
      <c r="E294" s="8">
        <v>1</v>
      </c>
      <c r="F294" s="6">
        <v>30</v>
      </c>
    </row>
    <row r="295" spans="2:6" x14ac:dyDescent="0.3">
      <c r="B295" s="5" t="str">
        <f t="shared" si="5"/>
        <v>B80,6251</v>
      </c>
      <c r="C295" s="6" t="s">
        <v>45</v>
      </c>
      <c r="D295" s="9">
        <v>0.625</v>
      </c>
      <c r="E295" s="8">
        <v>1</v>
      </c>
      <c r="F295" s="6">
        <v>30</v>
      </c>
    </row>
    <row r="296" spans="2:6" x14ac:dyDescent="0.3">
      <c r="B296" s="5" t="str">
        <f t="shared" si="5"/>
        <v>B80,751</v>
      </c>
      <c r="C296" s="6" t="s">
        <v>45</v>
      </c>
      <c r="D296" s="9">
        <v>0.75</v>
      </c>
      <c r="E296" s="8">
        <v>1</v>
      </c>
      <c r="F296" s="6">
        <v>30</v>
      </c>
    </row>
    <row r="297" spans="2:6" x14ac:dyDescent="0.3">
      <c r="B297" s="5" t="str">
        <f t="shared" si="5"/>
        <v>B80,8751</v>
      </c>
      <c r="C297" s="6" t="s">
        <v>45</v>
      </c>
      <c r="D297" s="9">
        <v>0.875</v>
      </c>
      <c r="E297" s="8">
        <v>1</v>
      </c>
      <c r="F297" s="6">
        <v>30</v>
      </c>
    </row>
    <row r="298" spans="2:6" x14ac:dyDescent="0.3">
      <c r="B298" s="5" t="str">
        <f t="shared" si="5"/>
        <v>B811</v>
      </c>
      <c r="C298" s="6" t="s">
        <v>45</v>
      </c>
      <c r="D298" s="9">
        <v>1</v>
      </c>
      <c r="E298" s="8">
        <v>1</v>
      </c>
      <c r="F298" s="6">
        <v>30</v>
      </c>
    </row>
    <row r="299" spans="2:6" x14ac:dyDescent="0.3">
      <c r="B299" s="5" t="str">
        <f t="shared" si="5"/>
        <v>B81,1251</v>
      </c>
      <c r="C299" s="6" t="s">
        <v>45</v>
      </c>
      <c r="D299" s="9">
        <v>1.125</v>
      </c>
      <c r="E299" s="8">
        <v>1</v>
      </c>
      <c r="F299" s="6">
        <v>30</v>
      </c>
    </row>
    <row r="300" spans="2:6" x14ac:dyDescent="0.3">
      <c r="B300" s="5" t="str">
        <f t="shared" si="5"/>
        <v>B81,251</v>
      </c>
      <c r="C300" s="6" t="s">
        <v>45</v>
      </c>
      <c r="D300" s="9">
        <v>1.25</v>
      </c>
      <c r="E300" s="8">
        <v>1</v>
      </c>
      <c r="F300" s="6">
        <v>30</v>
      </c>
    </row>
    <row r="301" spans="2:6" x14ac:dyDescent="0.3">
      <c r="B301" s="5" t="str">
        <f t="shared" si="5"/>
        <v>B81,3751</v>
      </c>
      <c r="C301" s="6" t="s">
        <v>45</v>
      </c>
      <c r="D301" s="9">
        <v>1.375</v>
      </c>
      <c r="E301" s="8">
        <v>1</v>
      </c>
      <c r="F301" s="6">
        <v>30</v>
      </c>
    </row>
    <row r="302" spans="2:6" x14ac:dyDescent="0.3">
      <c r="B302" s="5" t="str">
        <f t="shared" si="5"/>
        <v>B81,51</v>
      </c>
      <c r="C302" s="6" t="s">
        <v>45</v>
      </c>
      <c r="D302" s="9">
        <v>1.5</v>
      </c>
      <c r="E302" s="8">
        <v>1</v>
      </c>
      <c r="F302" s="6">
        <v>30</v>
      </c>
    </row>
    <row r="303" spans="2:6" x14ac:dyDescent="0.3">
      <c r="B303" s="5" t="str">
        <f t="shared" si="5"/>
        <v>B81,6251</v>
      </c>
      <c r="C303" s="6" t="s">
        <v>45</v>
      </c>
      <c r="D303" s="9">
        <v>1.625</v>
      </c>
      <c r="E303" s="8">
        <v>1</v>
      </c>
      <c r="F303" s="6">
        <v>30</v>
      </c>
    </row>
    <row r="304" spans="2:6" x14ac:dyDescent="0.3">
      <c r="B304" s="5" t="str">
        <f t="shared" si="5"/>
        <v>B81,751</v>
      </c>
      <c r="C304" s="6" t="s">
        <v>45</v>
      </c>
      <c r="D304" s="9">
        <v>1.75</v>
      </c>
      <c r="E304" s="8">
        <v>1</v>
      </c>
      <c r="F304" s="6">
        <v>30</v>
      </c>
    </row>
    <row r="305" spans="2:6" x14ac:dyDescent="0.3">
      <c r="B305" s="5" t="str">
        <f t="shared" si="5"/>
        <v>B81,8751</v>
      </c>
      <c r="C305" s="6" t="s">
        <v>45</v>
      </c>
      <c r="D305" s="9">
        <v>1.875</v>
      </c>
      <c r="E305" s="8">
        <v>1</v>
      </c>
      <c r="F305" s="6">
        <v>30</v>
      </c>
    </row>
    <row r="306" spans="2:6" x14ac:dyDescent="0.3">
      <c r="B306" s="5" t="str">
        <f t="shared" si="5"/>
        <v>B821</v>
      </c>
      <c r="C306" s="6" t="s">
        <v>45</v>
      </c>
      <c r="D306" s="9">
        <v>2</v>
      </c>
      <c r="E306" s="8">
        <v>1</v>
      </c>
      <c r="F306" s="6">
        <v>30</v>
      </c>
    </row>
    <row r="307" spans="2:6" x14ac:dyDescent="0.3">
      <c r="B307" s="5" t="str">
        <f t="shared" si="5"/>
        <v>B82,251</v>
      </c>
      <c r="C307" s="6" t="s">
        <v>45</v>
      </c>
      <c r="D307" s="9">
        <v>2.25</v>
      </c>
      <c r="E307" s="8">
        <v>1</v>
      </c>
      <c r="F307" s="6">
        <v>30</v>
      </c>
    </row>
    <row r="308" spans="2:6" x14ac:dyDescent="0.3">
      <c r="B308" s="5" t="str">
        <f t="shared" si="5"/>
        <v>B82,51</v>
      </c>
      <c r="C308" s="6" t="s">
        <v>45</v>
      </c>
      <c r="D308" s="9">
        <v>2.5</v>
      </c>
      <c r="E308" s="8">
        <v>1</v>
      </c>
      <c r="F308" s="6">
        <v>30</v>
      </c>
    </row>
    <row r="309" spans="2:6" x14ac:dyDescent="0.3">
      <c r="B309" s="5" t="str">
        <f t="shared" si="5"/>
        <v>B82,751</v>
      </c>
      <c r="C309" s="6" t="s">
        <v>45</v>
      </c>
      <c r="D309" s="9">
        <v>2.75</v>
      </c>
      <c r="E309" s="8">
        <v>1</v>
      </c>
      <c r="F309" s="6">
        <v>30</v>
      </c>
    </row>
    <row r="310" spans="2:6" x14ac:dyDescent="0.3">
      <c r="B310" s="5" t="str">
        <f t="shared" si="5"/>
        <v>B831</v>
      </c>
      <c r="C310" s="6" t="s">
        <v>45</v>
      </c>
      <c r="D310" s="9">
        <v>3</v>
      </c>
      <c r="E310" s="8">
        <v>1</v>
      </c>
      <c r="F310" s="6">
        <v>30</v>
      </c>
    </row>
    <row r="311" spans="2:6" x14ac:dyDescent="0.3">
      <c r="B311" s="5" t="str">
        <f t="shared" si="5"/>
        <v>B83,251</v>
      </c>
      <c r="C311" s="6" t="s">
        <v>45</v>
      </c>
      <c r="D311" s="9">
        <v>3.25</v>
      </c>
      <c r="E311" s="8">
        <v>1</v>
      </c>
      <c r="F311" s="6">
        <v>30</v>
      </c>
    </row>
    <row r="312" spans="2:6" x14ac:dyDescent="0.3">
      <c r="B312" s="5" t="str">
        <f t="shared" si="5"/>
        <v>B83,51</v>
      </c>
      <c r="C312" s="6" t="s">
        <v>45</v>
      </c>
      <c r="D312" s="9">
        <v>3.5</v>
      </c>
      <c r="E312" s="8">
        <v>1</v>
      </c>
      <c r="F312" s="6">
        <v>30</v>
      </c>
    </row>
    <row r="313" spans="2:6" x14ac:dyDescent="0.3">
      <c r="B313" s="5" t="str">
        <f t="shared" si="5"/>
        <v>B83,751</v>
      </c>
      <c r="C313" s="6" t="s">
        <v>45</v>
      </c>
      <c r="D313" s="9">
        <v>3.75</v>
      </c>
      <c r="E313" s="8">
        <v>1</v>
      </c>
      <c r="F313" s="6">
        <v>30</v>
      </c>
    </row>
    <row r="314" spans="2:6" x14ac:dyDescent="0.3">
      <c r="B314" s="5" t="str">
        <f t="shared" si="5"/>
        <v>B841</v>
      </c>
      <c r="C314" s="6" t="s">
        <v>45</v>
      </c>
      <c r="D314" s="9">
        <v>4</v>
      </c>
      <c r="E314" s="8">
        <v>1</v>
      </c>
      <c r="F314" s="6">
        <v>30</v>
      </c>
    </row>
    <row r="315" spans="2:6" x14ac:dyDescent="0.3">
      <c r="B315" s="5" t="str">
        <f t="shared" si="5"/>
        <v>B80,252</v>
      </c>
      <c r="C315" s="6" t="s">
        <v>45</v>
      </c>
      <c r="D315" s="9">
        <v>0.25</v>
      </c>
      <c r="E315" s="8">
        <v>2</v>
      </c>
      <c r="F315" s="6">
        <v>100</v>
      </c>
    </row>
    <row r="316" spans="2:6" x14ac:dyDescent="0.3">
      <c r="B316" s="5" t="str">
        <f t="shared" si="5"/>
        <v>B80,31252</v>
      </c>
      <c r="C316" s="6" t="s">
        <v>45</v>
      </c>
      <c r="D316" s="9">
        <v>0.3125</v>
      </c>
      <c r="E316" s="8">
        <v>2</v>
      </c>
      <c r="F316" s="6">
        <v>100</v>
      </c>
    </row>
    <row r="317" spans="2:6" x14ac:dyDescent="0.3">
      <c r="B317" s="5" t="str">
        <f t="shared" si="5"/>
        <v>B80,3752</v>
      </c>
      <c r="C317" s="6" t="s">
        <v>45</v>
      </c>
      <c r="D317" s="9">
        <v>0.375</v>
      </c>
      <c r="E317" s="8">
        <v>2</v>
      </c>
      <c r="F317" s="6">
        <v>100</v>
      </c>
    </row>
    <row r="318" spans="2:6" x14ac:dyDescent="0.3">
      <c r="B318" s="5" t="str">
        <f t="shared" si="5"/>
        <v>B80,43752</v>
      </c>
      <c r="C318" s="6" t="s">
        <v>45</v>
      </c>
      <c r="D318" s="9">
        <v>0.4375</v>
      </c>
      <c r="E318" s="8">
        <v>2</v>
      </c>
      <c r="F318" s="6">
        <v>100</v>
      </c>
    </row>
    <row r="319" spans="2:6" x14ac:dyDescent="0.3">
      <c r="B319" s="5" t="str">
        <f t="shared" si="5"/>
        <v>B80,52</v>
      </c>
      <c r="C319" s="6" t="s">
        <v>45</v>
      </c>
      <c r="D319" s="9">
        <v>0.5</v>
      </c>
      <c r="E319" s="8">
        <v>2</v>
      </c>
      <c r="F319" s="6">
        <v>100</v>
      </c>
    </row>
    <row r="320" spans="2:6" x14ac:dyDescent="0.3">
      <c r="B320" s="5" t="str">
        <f t="shared" si="5"/>
        <v>B80,56252</v>
      </c>
      <c r="C320" s="6" t="s">
        <v>45</v>
      </c>
      <c r="D320" s="9">
        <v>0.5625</v>
      </c>
      <c r="E320" s="8">
        <v>2</v>
      </c>
      <c r="F320" s="6">
        <v>100</v>
      </c>
    </row>
    <row r="321" spans="2:6" x14ac:dyDescent="0.3">
      <c r="B321" s="5" t="str">
        <f t="shared" si="5"/>
        <v>B80,6252</v>
      </c>
      <c r="C321" s="6" t="s">
        <v>45</v>
      </c>
      <c r="D321" s="9">
        <v>0.625</v>
      </c>
      <c r="E321" s="8">
        <v>2</v>
      </c>
      <c r="F321" s="6">
        <v>100</v>
      </c>
    </row>
    <row r="322" spans="2:6" x14ac:dyDescent="0.3">
      <c r="B322" s="5" t="str">
        <f t="shared" si="5"/>
        <v>B80,752</v>
      </c>
      <c r="C322" s="6" t="s">
        <v>45</v>
      </c>
      <c r="D322" s="9">
        <v>0.75</v>
      </c>
      <c r="E322" s="8">
        <v>2</v>
      </c>
      <c r="F322" s="6">
        <v>100</v>
      </c>
    </row>
    <row r="323" spans="2:6" x14ac:dyDescent="0.3">
      <c r="B323" s="5" t="str">
        <f t="shared" ref="B323:B386" si="6">CONCATENATE(C323,D323,E323,)</f>
        <v>B80,8752</v>
      </c>
      <c r="C323" s="6" t="s">
        <v>45</v>
      </c>
      <c r="D323" s="9">
        <v>0.875</v>
      </c>
      <c r="E323" s="8">
        <v>2</v>
      </c>
      <c r="F323" s="6">
        <v>65</v>
      </c>
    </row>
    <row r="324" spans="2:6" x14ac:dyDescent="0.3">
      <c r="B324" s="5" t="str">
        <f t="shared" si="6"/>
        <v>B812</v>
      </c>
      <c r="C324" s="6" t="s">
        <v>45</v>
      </c>
      <c r="D324" s="9">
        <v>1</v>
      </c>
      <c r="E324" s="8">
        <v>2</v>
      </c>
      <c r="F324" s="6">
        <v>65</v>
      </c>
    </row>
    <row r="325" spans="2:6" x14ac:dyDescent="0.3">
      <c r="B325" s="5" t="str">
        <f t="shared" si="6"/>
        <v>B81,1252</v>
      </c>
      <c r="C325" s="6" t="s">
        <v>45</v>
      </c>
      <c r="D325" s="9">
        <v>1.125</v>
      </c>
      <c r="E325" s="8">
        <v>2</v>
      </c>
      <c r="F325" s="6">
        <v>65</v>
      </c>
    </row>
    <row r="326" spans="2:6" x14ac:dyDescent="0.3">
      <c r="B326" s="5" t="str">
        <f t="shared" si="6"/>
        <v>B81,252</v>
      </c>
      <c r="C326" s="6" t="s">
        <v>45</v>
      </c>
      <c r="D326" s="9">
        <v>1.25</v>
      </c>
      <c r="E326" s="8">
        <v>2</v>
      </c>
      <c r="F326" s="6">
        <v>65</v>
      </c>
    </row>
    <row r="327" spans="2:6" x14ac:dyDescent="0.3">
      <c r="B327" s="5" t="str">
        <f t="shared" si="6"/>
        <v>B81,3752</v>
      </c>
      <c r="C327" s="6" t="s">
        <v>45</v>
      </c>
      <c r="D327" s="9">
        <v>1.375</v>
      </c>
      <c r="E327" s="8">
        <v>2</v>
      </c>
      <c r="F327" s="6">
        <v>50</v>
      </c>
    </row>
    <row r="328" spans="2:6" x14ac:dyDescent="0.3">
      <c r="B328" s="5" t="str">
        <f t="shared" si="6"/>
        <v>B81,52</v>
      </c>
      <c r="C328" s="6" t="s">
        <v>45</v>
      </c>
      <c r="D328" s="9">
        <v>1.5</v>
      </c>
      <c r="E328" s="8">
        <v>2</v>
      </c>
      <c r="F328" s="6">
        <v>50</v>
      </c>
    </row>
    <row r="329" spans="2:6" x14ac:dyDescent="0.3">
      <c r="B329" s="5" t="str">
        <f t="shared" si="6"/>
        <v>B81,6252</v>
      </c>
      <c r="C329" s="6" t="s">
        <v>45</v>
      </c>
      <c r="D329" s="9">
        <v>1.625</v>
      </c>
      <c r="E329" s="8">
        <v>2</v>
      </c>
      <c r="F329" s="6">
        <v>80</v>
      </c>
    </row>
    <row r="330" spans="2:6" x14ac:dyDescent="0.3">
      <c r="B330" s="5" t="str">
        <f t="shared" si="6"/>
        <v>B81,752</v>
      </c>
      <c r="C330" s="6" t="s">
        <v>45</v>
      </c>
      <c r="D330" s="9">
        <v>1.75</v>
      </c>
      <c r="E330" s="8">
        <v>2</v>
      </c>
      <c r="F330" s="6">
        <v>80</v>
      </c>
    </row>
    <row r="331" spans="2:6" x14ac:dyDescent="0.3">
      <c r="B331" s="5" t="str">
        <f t="shared" si="6"/>
        <v>B81,8752</v>
      </c>
      <c r="C331" s="6" t="s">
        <v>45</v>
      </c>
      <c r="D331" s="9">
        <v>1.875</v>
      </c>
      <c r="E331" s="8">
        <v>2</v>
      </c>
      <c r="F331" s="6">
        <v>80</v>
      </c>
    </row>
    <row r="332" spans="2:6" x14ac:dyDescent="0.3">
      <c r="B332" s="5" t="str">
        <f t="shared" si="6"/>
        <v>B822</v>
      </c>
      <c r="C332" s="6" t="s">
        <v>45</v>
      </c>
      <c r="D332" s="9">
        <v>2</v>
      </c>
      <c r="E332" s="8">
        <v>2</v>
      </c>
      <c r="F332" s="6">
        <v>80</v>
      </c>
    </row>
    <row r="333" spans="2:6" x14ac:dyDescent="0.3">
      <c r="B333" s="5" t="str">
        <f t="shared" si="6"/>
        <v>B82,252</v>
      </c>
      <c r="C333" s="6" t="s">
        <v>45</v>
      </c>
      <c r="D333" s="9">
        <v>2.25</v>
      </c>
      <c r="E333" s="8">
        <v>2</v>
      </c>
      <c r="F333" s="6">
        <v>80</v>
      </c>
    </row>
    <row r="334" spans="2:6" x14ac:dyDescent="0.3">
      <c r="B334" s="5" t="str">
        <f t="shared" si="6"/>
        <v>B82,52</v>
      </c>
      <c r="C334" s="6" t="s">
        <v>45</v>
      </c>
      <c r="D334" s="9">
        <v>2.5</v>
      </c>
      <c r="E334" s="8">
        <v>2</v>
      </c>
      <c r="F334" s="6">
        <v>80</v>
      </c>
    </row>
    <row r="335" spans="2:6" x14ac:dyDescent="0.3">
      <c r="B335" s="5" t="str">
        <f t="shared" si="6"/>
        <v>B82,752</v>
      </c>
      <c r="C335" s="6" t="s">
        <v>45</v>
      </c>
      <c r="D335" s="9">
        <v>2.75</v>
      </c>
      <c r="E335" s="8">
        <v>2</v>
      </c>
      <c r="F335" s="6">
        <v>80</v>
      </c>
    </row>
    <row r="336" spans="2:6" x14ac:dyDescent="0.3">
      <c r="B336" s="5" t="str">
        <f t="shared" si="6"/>
        <v>B832</v>
      </c>
      <c r="C336" s="6" t="s">
        <v>45</v>
      </c>
      <c r="D336" s="9">
        <v>3</v>
      </c>
      <c r="E336" s="8">
        <v>2</v>
      </c>
      <c r="F336" s="6">
        <v>80</v>
      </c>
    </row>
    <row r="337" spans="2:6" x14ac:dyDescent="0.3">
      <c r="B337" s="5" t="str">
        <f t="shared" si="6"/>
        <v>B83,252</v>
      </c>
      <c r="C337" s="6" t="s">
        <v>45</v>
      </c>
      <c r="D337" s="9">
        <v>3.25</v>
      </c>
      <c r="E337" s="8">
        <v>2</v>
      </c>
      <c r="F337" s="6">
        <v>80</v>
      </c>
    </row>
    <row r="338" spans="2:6" x14ac:dyDescent="0.3">
      <c r="B338" s="5" t="str">
        <f t="shared" si="6"/>
        <v>B83,52</v>
      </c>
      <c r="C338" s="6" t="s">
        <v>45</v>
      </c>
      <c r="D338" s="9">
        <v>3.5</v>
      </c>
      <c r="E338" s="8">
        <v>2</v>
      </c>
      <c r="F338" s="6">
        <v>80</v>
      </c>
    </row>
    <row r="339" spans="2:6" x14ac:dyDescent="0.3">
      <c r="B339" s="5" t="str">
        <f t="shared" si="6"/>
        <v>B83,752</v>
      </c>
      <c r="C339" s="6" t="s">
        <v>45</v>
      </c>
      <c r="D339" s="9">
        <v>3.75</v>
      </c>
      <c r="E339" s="8">
        <v>2</v>
      </c>
      <c r="F339" s="6">
        <v>80</v>
      </c>
    </row>
    <row r="340" spans="2:6" x14ac:dyDescent="0.3">
      <c r="B340" s="5" t="str">
        <f t="shared" si="6"/>
        <v>B842</v>
      </c>
      <c r="C340" s="6" t="s">
        <v>45</v>
      </c>
      <c r="D340" s="9">
        <v>4</v>
      </c>
      <c r="E340" s="8">
        <v>2</v>
      </c>
      <c r="F340" s="6">
        <v>80</v>
      </c>
    </row>
    <row r="341" spans="2:6" x14ac:dyDescent="0.3">
      <c r="B341" s="5" t="str">
        <f t="shared" si="6"/>
        <v>B8C0,251</v>
      </c>
      <c r="C341" s="6" t="s">
        <v>47</v>
      </c>
      <c r="D341" s="9">
        <v>0.25</v>
      </c>
      <c r="E341" s="8">
        <v>1</v>
      </c>
      <c r="F341" s="6">
        <v>30</v>
      </c>
    </row>
    <row r="342" spans="2:6" x14ac:dyDescent="0.3">
      <c r="B342" s="5" t="str">
        <f t="shared" si="6"/>
        <v>B8C0,31251</v>
      </c>
      <c r="C342" s="6" t="s">
        <v>47</v>
      </c>
      <c r="D342" s="9">
        <v>0.3125</v>
      </c>
      <c r="E342" s="8">
        <v>1</v>
      </c>
      <c r="F342" s="6">
        <v>30</v>
      </c>
    </row>
    <row r="343" spans="2:6" x14ac:dyDescent="0.3">
      <c r="B343" s="5" t="str">
        <f t="shared" si="6"/>
        <v>B8C0,3751</v>
      </c>
      <c r="C343" s="6" t="s">
        <v>47</v>
      </c>
      <c r="D343" s="9">
        <v>0.375</v>
      </c>
      <c r="E343" s="8">
        <v>1</v>
      </c>
      <c r="F343" s="6">
        <v>30</v>
      </c>
    </row>
    <row r="344" spans="2:6" x14ac:dyDescent="0.3">
      <c r="B344" s="5" t="str">
        <f t="shared" si="6"/>
        <v>B8C0,43751</v>
      </c>
      <c r="C344" s="6" t="s">
        <v>47</v>
      </c>
      <c r="D344" s="9">
        <v>0.4375</v>
      </c>
      <c r="E344" s="8">
        <v>1</v>
      </c>
      <c r="F344" s="6">
        <v>30</v>
      </c>
    </row>
    <row r="345" spans="2:6" x14ac:dyDescent="0.3">
      <c r="B345" s="5" t="str">
        <f t="shared" si="6"/>
        <v>B8C0,51</v>
      </c>
      <c r="C345" s="6" t="s">
        <v>47</v>
      </c>
      <c r="D345" s="9">
        <v>0.5</v>
      </c>
      <c r="E345" s="8">
        <v>1</v>
      </c>
      <c r="F345" s="6">
        <v>30</v>
      </c>
    </row>
    <row r="346" spans="2:6" x14ac:dyDescent="0.3">
      <c r="B346" s="5" t="str">
        <f t="shared" si="6"/>
        <v>B8C0,56251</v>
      </c>
      <c r="C346" s="6" t="s">
        <v>47</v>
      </c>
      <c r="D346" s="9">
        <v>0.5625</v>
      </c>
      <c r="E346" s="8">
        <v>1</v>
      </c>
      <c r="F346" s="6">
        <v>30</v>
      </c>
    </row>
    <row r="347" spans="2:6" x14ac:dyDescent="0.3">
      <c r="B347" s="5" t="str">
        <f t="shared" si="6"/>
        <v>B8C0,6251</v>
      </c>
      <c r="C347" s="6" t="s">
        <v>47</v>
      </c>
      <c r="D347" s="9">
        <v>0.625</v>
      </c>
      <c r="E347" s="8">
        <v>1</v>
      </c>
      <c r="F347" s="6">
        <v>30</v>
      </c>
    </row>
    <row r="348" spans="2:6" x14ac:dyDescent="0.3">
      <c r="B348" s="5" t="str">
        <f t="shared" si="6"/>
        <v>B8C0,751</v>
      </c>
      <c r="C348" s="6" t="s">
        <v>47</v>
      </c>
      <c r="D348" s="9">
        <v>0.75</v>
      </c>
      <c r="E348" s="8">
        <v>1</v>
      </c>
      <c r="F348" s="6">
        <v>30</v>
      </c>
    </row>
    <row r="349" spans="2:6" x14ac:dyDescent="0.3">
      <c r="B349" s="5" t="str">
        <f t="shared" si="6"/>
        <v>B8C0,8751</v>
      </c>
      <c r="C349" s="6" t="s">
        <v>47</v>
      </c>
      <c r="D349" s="9">
        <v>0.875</v>
      </c>
      <c r="E349" s="8">
        <v>1</v>
      </c>
      <c r="F349" s="6">
        <v>30</v>
      </c>
    </row>
    <row r="350" spans="2:6" x14ac:dyDescent="0.3">
      <c r="B350" s="5" t="str">
        <f t="shared" si="6"/>
        <v>B8C11</v>
      </c>
      <c r="C350" s="6" t="s">
        <v>47</v>
      </c>
      <c r="D350" s="9">
        <v>1</v>
      </c>
      <c r="E350" s="8">
        <v>1</v>
      </c>
      <c r="F350" s="6">
        <v>30</v>
      </c>
    </row>
    <row r="351" spans="2:6" x14ac:dyDescent="0.3">
      <c r="B351" s="5" t="str">
        <f t="shared" si="6"/>
        <v>B8C1,1251</v>
      </c>
      <c r="C351" s="6" t="s">
        <v>47</v>
      </c>
      <c r="D351" s="9">
        <v>1.125</v>
      </c>
      <c r="E351" s="8">
        <v>1</v>
      </c>
      <c r="F351" s="6">
        <v>30</v>
      </c>
    </row>
    <row r="352" spans="2:6" x14ac:dyDescent="0.3">
      <c r="B352" s="5" t="str">
        <f t="shared" si="6"/>
        <v>B8C1,251</v>
      </c>
      <c r="C352" s="6" t="s">
        <v>47</v>
      </c>
      <c r="D352" s="9">
        <v>1.25</v>
      </c>
      <c r="E352" s="8">
        <v>1</v>
      </c>
      <c r="F352" s="6">
        <v>30</v>
      </c>
    </row>
    <row r="353" spans="2:6" x14ac:dyDescent="0.3">
      <c r="B353" s="5" t="str">
        <f t="shared" si="6"/>
        <v>B8C1,3751</v>
      </c>
      <c r="C353" s="6" t="s">
        <v>47</v>
      </c>
      <c r="D353" s="9">
        <v>1.375</v>
      </c>
      <c r="E353" s="8">
        <v>1</v>
      </c>
      <c r="F353" s="6">
        <v>30</v>
      </c>
    </row>
    <row r="354" spans="2:6" x14ac:dyDescent="0.3">
      <c r="B354" s="5" t="str">
        <f t="shared" si="6"/>
        <v>B8C1,51</v>
      </c>
      <c r="C354" s="6" t="s">
        <v>47</v>
      </c>
      <c r="D354" s="9">
        <v>1.5</v>
      </c>
      <c r="E354" s="8">
        <v>1</v>
      </c>
      <c r="F354" s="6">
        <v>30</v>
      </c>
    </row>
    <row r="355" spans="2:6" x14ac:dyDescent="0.3">
      <c r="B355" s="5" t="str">
        <f t="shared" si="6"/>
        <v>B8C1,6251</v>
      </c>
      <c r="C355" s="6" t="s">
        <v>47</v>
      </c>
      <c r="D355" s="9">
        <v>1.625</v>
      </c>
      <c r="E355" s="8">
        <v>1</v>
      </c>
      <c r="F355" s="6">
        <v>30</v>
      </c>
    </row>
    <row r="356" spans="2:6" x14ac:dyDescent="0.3">
      <c r="B356" s="5" t="str">
        <f t="shared" si="6"/>
        <v>B8C1,751</v>
      </c>
      <c r="C356" s="6" t="s">
        <v>47</v>
      </c>
      <c r="D356" s="9">
        <v>1.75</v>
      </c>
      <c r="E356" s="8">
        <v>1</v>
      </c>
      <c r="F356" s="6">
        <v>30</v>
      </c>
    </row>
    <row r="357" spans="2:6" x14ac:dyDescent="0.3">
      <c r="B357" s="5" t="str">
        <f t="shared" si="6"/>
        <v>B8C1,8751</v>
      </c>
      <c r="C357" s="6" t="s">
        <v>47</v>
      </c>
      <c r="D357" s="9">
        <v>1.875</v>
      </c>
      <c r="E357" s="8">
        <v>1</v>
      </c>
      <c r="F357" s="6">
        <v>30</v>
      </c>
    </row>
    <row r="358" spans="2:6" x14ac:dyDescent="0.3">
      <c r="B358" s="5" t="str">
        <f t="shared" si="6"/>
        <v>B8C21</v>
      </c>
      <c r="C358" s="6" t="s">
        <v>47</v>
      </c>
      <c r="D358" s="9">
        <v>2</v>
      </c>
      <c r="E358" s="8">
        <v>1</v>
      </c>
      <c r="F358" s="6">
        <v>30</v>
      </c>
    </row>
    <row r="359" spans="2:6" x14ac:dyDescent="0.3">
      <c r="B359" s="5" t="str">
        <f t="shared" si="6"/>
        <v>B8C2,251</v>
      </c>
      <c r="C359" s="6" t="s">
        <v>47</v>
      </c>
      <c r="D359" s="9">
        <v>2.25</v>
      </c>
      <c r="E359" s="8">
        <v>1</v>
      </c>
      <c r="F359" s="6">
        <v>30</v>
      </c>
    </row>
    <row r="360" spans="2:6" x14ac:dyDescent="0.3">
      <c r="B360" s="5" t="str">
        <f t="shared" si="6"/>
        <v>B8C2,51</v>
      </c>
      <c r="C360" s="6" t="s">
        <v>47</v>
      </c>
      <c r="D360" s="9">
        <v>2.5</v>
      </c>
      <c r="E360" s="8">
        <v>1</v>
      </c>
      <c r="F360" s="6">
        <v>30</v>
      </c>
    </row>
    <row r="361" spans="2:6" x14ac:dyDescent="0.3">
      <c r="B361" s="5" t="str">
        <f t="shared" si="6"/>
        <v>B8C2,751</v>
      </c>
      <c r="C361" s="6" t="s">
        <v>47</v>
      </c>
      <c r="D361" s="9">
        <v>2.75</v>
      </c>
      <c r="E361" s="8">
        <v>1</v>
      </c>
      <c r="F361" s="6">
        <v>30</v>
      </c>
    </row>
    <row r="362" spans="2:6" x14ac:dyDescent="0.3">
      <c r="B362" s="5" t="str">
        <f t="shared" si="6"/>
        <v>B8C31</v>
      </c>
      <c r="C362" s="6" t="s">
        <v>47</v>
      </c>
      <c r="D362" s="9">
        <v>3</v>
      </c>
      <c r="E362" s="8">
        <v>1</v>
      </c>
      <c r="F362" s="6">
        <v>30</v>
      </c>
    </row>
    <row r="363" spans="2:6" x14ac:dyDescent="0.3">
      <c r="B363" s="5" t="str">
        <f t="shared" si="6"/>
        <v>B8C3,251</v>
      </c>
      <c r="C363" s="6" t="s">
        <v>47</v>
      </c>
      <c r="D363" s="9">
        <v>3.25</v>
      </c>
      <c r="E363" s="8">
        <v>1</v>
      </c>
      <c r="F363" s="6">
        <v>30</v>
      </c>
    </row>
    <row r="364" spans="2:6" x14ac:dyDescent="0.3">
      <c r="B364" s="5" t="str">
        <f t="shared" si="6"/>
        <v>B8C3,51</v>
      </c>
      <c r="C364" s="6" t="s">
        <v>47</v>
      </c>
      <c r="D364" s="9">
        <v>3.5</v>
      </c>
      <c r="E364" s="8">
        <v>1</v>
      </c>
      <c r="F364" s="6">
        <v>30</v>
      </c>
    </row>
    <row r="365" spans="2:6" x14ac:dyDescent="0.3">
      <c r="B365" s="5" t="str">
        <f t="shared" si="6"/>
        <v>B8C3,751</v>
      </c>
      <c r="C365" s="6" t="s">
        <v>47</v>
      </c>
      <c r="D365" s="9">
        <v>3.75</v>
      </c>
      <c r="E365" s="8">
        <v>1</v>
      </c>
      <c r="F365" s="6">
        <v>30</v>
      </c>
    </row>
    <row r="366" spans="2:6" x14ac:dyDescent="0.3">
      <c r="B366" s="5" t="str">
        <f t="shared" si="6"/>
        <v>B8C41</v>
      </c>
      <c r="C366" s="6" t="s">
        <v>47</v>
      </c>
      <c r="D366" s="9">
        <v>4</v>
      </c>
      <c r="E366" s="8">
        <v>1</v>
      </c>
      <c r="F366" s="6">
        <v>30</v>
      </c>
    </row>
    <row r="367" spans="2:6" x14ac:dyDescent="0.3">
      <c r="B367" s="5" t="str">
        <f t="shared" si="6"/>
        <v>B8C0,252</v>
      </c>
      <c r="C367" s="6" t="s">
        <v>47</v>
      </c>
      <c r="D367" s="9">
        <v>0.25</v>
      </c>
      <c r="E367" s="8">
        <v>2</v>
      </c>
      <c r="F367" s="6">
        <v>100</v>
      </c>
    </row>
    <row r="368" spans="2:6" x14ac:dyDescent="0.3">
      <c r="B368" s="5" t="str">
        <f t="shared" si="6"/>
        <v>B8C0,31252</v>
      </c>
      <c r="C368" s="6" t="s">
        <v>47</v>
      </c>
      <c r="D368" s="9">
        <v>0.3125</v>
      </c>
      <c r="E368" s="8">
        <v>2</v>
      </c>
      <c r="F368" s="6">
        <v>100</v>
      </c>
    </row>
    <row r="369" spans="2:6" x14ac:dyDescent="0.3">
      <c r="B369" s="5" t="str">
        <f t="shared" si="6"/>
        <v>B8C0,3752</v>
      </c>
      <c r="C369" s="6" t="s">
        <v>47</v>
      </c>
      <c r="D369" s="9">
        <v>0.375</v>
      </c>
      <c r="E369" s="8">
        <v>2</v>
      </c>
      <c r="F369" s="6">
        <v>100</v>
      </c>
    </row>
    <row r="370" spans="2:6" x14ac:dyDescent="0.3">
      <c r="B370" s="5" t="str">
        <f t="shared" si="6"/>
        <v>B8C0,43752</v>
      </c>
      <c r="C370" s="6" t="s">
        <v>47</v>
      </c>
      <c r="D370" s="9">
        <v>0.4375</v>
      </c>
      <c r="E370" s="8">
        <v>2</v>
      </c>
      <c r="F370" s="6">
        <v>100</v>
      </c>
    </row>
    <row r="371" spans="2:6" x14ac:dyDescent="0.3">
      <c r="B371" s="5" t="str">
        <f t="shared" si="6"/>
        <v>B8C0,52</v>
      </c>
      <c r="C371" s="6" t="s">
        <v>47</v>
      </c>
      <c r="D371" s="9">
        <v>0.5</v>
      </c>
      <c r="E371" s="8">
        <v>2</v>
      </c>
      <c r="F371" s="6">
        <v>100</v>
      </c>
    </row>
    <row r="372" spans="2:6" x14ac:dyDescent="0.3">
      <c r="B372" s="5" t="str">
        <f t="shared" si="6"/>
        <v>B8C0,56252</v>
      </c>
      <c r="C372" s="6" t="s">
        <v>47</v>
      </c>
      <c r="D372" s="9">
        <v>0.5625</v>
      </c>
      <c r="E372" s="8">
        <v>2</v>
      </c>
      <c r="F372" s="6">
        <v>100</v>
      </c>
    </row>
    <row r="373" spans="2:6" x14ac:dyDescent="0.3">
      <c r="B373" s="5" t="str">
        <f t="shared" si="6"/>
        <v>B8C0,6252</v>
      </c>
      <c r="C373" s="6" t="s">
        <v>47</v>
      </c>
      <c r="D373" s="9">
        <v>0.625</v>
      </c>
      <c r="E373" s="8">
        <v>2</v>
      </c>
      <c r="F373" s="6">
        <v>100</v>
      </c>
    </row>
    <row r="374" spans="2:6" x14ac:dyDescent="0.3">
      <c r="B374" s="5" t="str">
        <f t="shared" si="6"/>
        <v>B8C0,752</v>
      </c>
      <c r="C374" s="6" t="s">
        <v>47</v>
      </c>
      <c r="D374" s="9">
        <v>0.75</v>
      </c>
      <c r="E374" s="8">
        <v>2</v>
      </c>
      <c r="F374" s="6">
        <v>100</v>
      </c>
    </row>
    <row r="375" spans="2:6" x14ac:dyDescent="0.3">
      <c r="B375" s="5" t="str">
        <f t="shared" si="6"/>
        <v>B8C0,8752</v>
      </c>
      <c r="C375" s="6" t="s">
        <v>47</v>
      </c>
      <c r="D375" s="9">
        <v>0.875</v>
      </c>
      <c r="E375" s="8">
        <v>2</v>
      </c>
      <c r="F375" s="6">
        <v>65</v>
      </c>
    </row>
    <row r="376" spans="2:6" x14ac:dyDescent="0.3">
      <c r="B376" s="5" t="str">
        <f t="shared" si="6"/>
        <v>B8C12</v>
      </c>
      <c r="C376" s="6" t="s">
        <v>47</v>
      </c>
      <c r="D376" s="9">
        <v>1</v>
      </c>
      <c r="E376" s="8">
        <v>2</v>
      </c>
      <c r="F376" s="6">
        <v>65</v>
      </c>
    </row>
    <row r="377" spans="2:6" x14ac:dyDescent="0.3">
      <c r="B377" s="5" t="str">
        <f t="shared" si="6"/>
        <v>B8C1,1252</v>
      </c>
      <c r="C377" s="6" t="s">
        <v>47</v>
      </c>
      <c r="D377" s="9">
        <v>1.125</v>
      </c>
      <c r="E377" s="8">
        <v>2</v>
      </c>
      <c r="F377" s="6">
        <v>65</v>
      </c>
    </row>
    <row r="378" spans="2:6" x14ac:dyDescent="0.3">
      <c r="B378" s="5" t="str">
        <f t="shared" si="6"/>
        <v>B8C1,252</v>
      </c>
      <c r="C378" s="6" t="s">
        <v>47</v>
      </c>
      <c r="D378" s="9">
        <v>1.25</v>
      </c>
      <c r="E378" s="8">
        <v>2</v>
      </c>
      <c r="F378" s="6">
        <v>65</v>
      </c>
    </row>
    <row r="379" spans="2:6" x14ac:dyDescent="0.3">
      <c r="B379" s="5" t="str">
        <f t="shared" si="6"/>
        <v>B8C1,3752</v>
      </c>
      <c r="C379" s="6" t="s">
        <v>47</v>
      </c>
      <c r="D379" s="9">
        <v>1.375</v>
      </c>
      <c r="E379" s="8">
        <v>2</v>
      </c>
      <c r="F379" s="6">
        <v>50</v>
      </c>
    </row>
    <row r="380" spans="2:6" x14ac:dyDescent="0.3">
      <c r="B380" s="5" t="str">
        <f t="shared" si="6"/>
        <v>B8C1,52</v>
      </c>
      <c r="C380" s="6" t="s">
        <v>47</v>
      </c>
      <c r="D380" s="9">
        <v>1.5</v>
      </c>
      <c r="E380" s="8">
        <v>2</v>
      </c>
      <c r="F380" s="6">
        <v>50</v>
      </c>
    </row>
    <row r="381" spans="2:6" x14ac:dyDescent="0.3">
      <c r="B381" s="5" t="str">
        <f t="shared" si="6"/>
        <v>B8C1,6252</v>
      </c>
      <c r="C381" s="6" t="s">
        <v>47</v>
      </c>
      <c r="D381" s="9">
        <v>1.625</v>
      </c>
      <c r="E381" s="8">
        <v>2</v>
      </c>
      <c r="F381" s="6">
        <v>80</v>
      </c>
    </row>
    <row r="382" spans="2:6" x14ac:dyDescent="0.3">
      <c r="B382" s="5" t="str">
        <f t="shared" si="6"/>
        <v>B8C1,752</v>
      </c>
      <c r="C382" s="6" t="s">
        <v>47</v>
      </c>
      <c r="D382" s="9">
        <v>1.75</v>
      </c>
      <c r="E382" s="8">
        <v>2</v>
      </c>
      <c r="F382" s="6">
        <v>80</v>
      </c>
    </row>
    <row r="383" spans="2:6" x14ac:dyDescent="0.3">
      <c r="B383" s="5" t="str">
        <f t="shared" si="6"/>
        <v>B8C1,8752</v>
      </c>
      <c r="C383" s="6" t="s">
        <v>47</v>
      </c>
      <c r="D383" s="9">
        <v>1.875</v>
      </c>
      <c r="E383" s="8">
        <v>2</v>
      </c>
      <c r="F383" s="6">
        <v>80</v>
      </c>
    </row>
    <row r="384" spans="2:6" x14ac:dyDescent="0.3">
      <c r="B384" s="5" t="str">
        <f t="shared" si="6"/>
        <v>B8C22</v>
      </c>
      <c r="C384" s="6" t="s">
        <v>47</v>
      </c>
      <c r="D384" s="9">
        <v>2</v>
      </c>
      <c r="E384" s="8">
        <v>2</v>
      </c>
      <c r="F384" s="6">
        <v>80</v>
      </c>
    </row>
    <row r="385" spans="2:6" x14ac:dyDescent="0.3">
      <c r="B385" s="5" t="str">
        <f t="shared" si="6"/>
        <v>B8C2,252</v>
      </c>
      <c r="C385" s="6" t="s">
        <v>47</v>
      </c>
      <c r="D385" s="9">
        <v>2.25</v>
      </c>
      <c r="E385" s="8">
        <v>2</v>
      </c>
      <c r="F385" s="6">
        <v>80</v>
      </c>
    </row>
    <row r="386" spans="2:6" x14ac:dyDescent="0.3">
      <c r="B386" s="5" t="str">
        <f t="shared" si="6"/>
        <v>B8C2,52</v>
      </c>
      <c r="C386" s="6" t="s">
        <v>47</v>
      </c>
      <c r="D386" s="9">
        <v>2.5</v>
      </c>
      <c r="E386" s="8">
        <v>2</v>
      </c>
      <c r="F386" s="6">
        <v>80</v>
      </c>
    </row>
    <row r="387" spans="2:6" x14ac:dyDescent="0.3">
      <c r="B387" s="5" t="str">
        <f t="shared" ref="B387:B450" si="7">CONCATENATE(C387,D387,E387,)</f>
        <v>B8C2,752</v>
      </c>
      <c r="C387" s="6" t="s">
        <v>47</v>
      </c>
      <c r="D387" s="9">
        <v>2.75</v>
      </c>
      <c r="E387" s="8">
        <v>2</v>
      </c>
      <c r="F387" s="6">
        <v>80</v>
      </c>
    </row>
    <row r="388" spans="2:6" x14ac:dyDescent="0.3">
      <c r="B388" s="5" t="str">
        <f t="shared" si="7"/>
        <v>B8C32</v>
      </c>
      <c r="C388" s="6" t="s">
        <v>47</v>
      </c>
      <c r="D388" s="9">
        <v>3</v>
      </c>
      <c r="E388" s="8">
        <v>2</v>
      </c>
      <c r="F388" s="6">
        <v>80</v>
      </c>
    </row>
    <row r="389" spans="2:6" x14ac:dyDescent="0.3">
      <c r="B389" s="5" t="str">
        <f t="shared" si="7"/>
        <v>B8C3,252</v>
      </c>
      <c r="C389" s="6" t="s">
        <v>47</v>
      </c>
      <c r="D389" s="9">
        <v>3.25</v>
      </c>
      <c r="E389" s="8">
        <v>2</v>
      </c>
      <c r="F389" s="6">
        <v>80</v>
      </c>
    </row>
    <row r="390" spans="2:6" x14ac:dyDescent="0.3">
      <c r="B390" s="5" t="str">
        <f t="shared" si="7"/>
        <v>B8C3,52</v>
      </c>
      <c r="C390" s="6" t="s">
        <v>47</v>
      </c>
      <c r="D390" s="9">
        <v>3.5</v>
      </c>
      <c r="E390" s="8">
        <v>2</v>
      </c>
      <c r="F390" s="6">
        <v>80</v>
      </c>
    </row>
    <row r="391" spans="2:6" x14ac:dyDescent="0.3">
      <c r="B391" s="5" t="str">
        <f t="shared" si="7"/>
        <v>B8C3,752</v>
      </c>
      <c r="C391" s="6" t="s">
        <v>47</v>
      </c>
      <c r="D391" s="9">
        <v>3.75</v>
      </c>
      <c r="E391" s="8">
        <v>2</v>
      </c>
      <c r="F391" s="6">
        <v>80</v>
      </c>
    </row>
    <row r="392" spans="2:6" x14ac:dyDescent="0.3">
      <c r="B392" s="5" t="str">
        <f t="shared" si="7"/>
        <v>B8C42</v>
      </c>
      <c r="C392" s="6" t="s">
        <v>47</v>
      </c>
      <c r="D392" s="9">
        <v>4</v>
      </c>
      <c r="E392" s="8">
        <v>2</v>
      </c>
      <c r="F392" s="6">
        <v>80</v>
      </c>
    </row>
    <row r="393" spans="2:6" x14ac:dyDescent="0.3">
      <c r="B393" s="5" t="str">
        <f t="shared" si="7"/>
        <v>B8F0,251</v>
      </c>
      <c r="C393" s="6" t="s">
        <v>70</v>
      </c>
      <c r="D393" s="9">
        <v>0.25</v>
      </c>
      <c r="E393" s="8">
        <v>1</v>
      </c>
      <c r="F393" s="6">
        <v>30</v>
      </c>
    </row>
    <row r="394" spans="2:6" x14ac:dyDescent="0.3">
      <c r="B394" s="5" t="str">
        <f t="shared" si="7"/>
        <v>B8F0,31251</v>
      </c>
      <c r="C394" s="6" t="s">
        <v>70</v>
      </c>
      <c r="D394" s="9">
        <v>0.3125</v>
      </c>
      <c r="E394" s="8">
        <v>1</v>
      </c>
      <c r="F394" s="6">
        <v>30</v>
      </c>
    </row>
    <row r="395" spans="2:6" x14ac:dyDescent="0.3">
      <c r="B395" s="5" t="str">
        <f t="shared" si="7"/>
        <v>B8F0,3751</v>
      </c>
      <c r="C395" s="6" t="s">
        <v>70</v>
      </c>
      <c r="D395" s="9">
        <v>0.375</v>
      </c>
      <c r="E395" s="8">
        <v>1</v>
      </c>
      <c r="F395" s="6">
        <v>30</v>
      </c>
    </row>
    <row r="396" spans="2:6" x14ac:dyDescent="0.3">
      <c r="B396" s="5" t="str">
        <f t="shared" si="7"/>
        <v>B8F0,43751</v>
      </c>
      <c r="C396" s="6" t="s">
        <v>70</v>
      </c>
      <c r="D396" s="9">
        <v>0.4375</v>
      </c>
      <c r="E396" s="8">
        <v>1</v>
      </c>
      <c r="F396" s="6">
        <v>30</v>
      </c>
    </row>
    <row r="397" spans="2:6" x14ac:dyDescent="0.3">
      <c r="B397" s="5" t="str">
        <f t="shared" si="7"/>
        <v>B8F0,51</v>
      </c>
      <c r="C397" s="6" t="s">
        <v>70</v>
      </c>
      <c r="D397" s="9">
        <v>0.5</v>
      </c>
      <c r="E397" s="8">
        <v>1</v>
      </c>
      <c r="F397" s="6">
        <v>30</v>
      </c>
    </row>
    <row r="398" spans="2:6" x14ac:dyDescent="0.3">
      <c r="B398" s="5" t="str">
        <f t="shared" si="7"/>
        <v>B8F0,56251</v>
      </c>
      <c r="C398" s="6" t="s">
        <v>70</v>
      </c>
      <c r="D398" s="9">
        <v>0.5625</v>
      </c>
      <c r="E398" s="8">
        <v>1</v>
      </c>
      <c r="F398" s="6">
        <v>30</v>
      </c>
    </row>
    <row r="399" spans="2:6" x14ac:dyDescent="0.3">
      <c r="B399" s="5" t="str">
        <f t="shared" si="7"/>
        <v>B8F0,6251</v>
      </c>
      <c r="C399" s="6" t="s">
        <v>70</v>
      </c>
      <c r="D399" s="9">
        <v>0.625</v>
      </c>
      <c r="E399" s="8">
        <v>1</v>
      </c>
      <c r="F399" s="6">
        <v>30</v>
      </c>
    </row>
    <row r="400" spans="2:6" x14ac:dyDescent="0.3">
      <c r="B400" s="5" t="str">
        <f t="shared" si="7"/>
        <v>B8F0,751</v>
      </c>
      <c r="C400" s="6" t="s">
        <v>70</v>
      </c>
      <c r="D400" s="9">
        <v>0.75</v>
      </c>
      <c r="E400" s="8">
        <v>1</v>
      </c>
      <c r="F400" s="6">
        <v>30</v>
      </c>
    </row>
    <row r="401" spans="2:6" x14ac:dyDescent="0.3">
      <c r="B401" s="5" t="str">
        <f t="shared" si="7"/>
        <v>B8F0,8751</v>
      </c>
      <c r="C401" s="6" t="s">
        <v>70</v>
      </c>
      <c r="D401" s="9">
        <v>0.875</v>
      </c>
      <c r="E401" s="8">
        <v>1</v>
      </c>
      <c r="F401" s="6">
        <v>30</v>
      </c>
    </row>
    <row r="402" spans="2:6" x14ac:dyDescent="0.3">
      <c r="B402" s="5" t="str">
        <f t="shared" si="7"/>
        <v>B8F11</v>
      </c>
      <c r="C402" s="6" t="s">
        <v>70</v>
      </c>
      <c r="D402" s="9">
        <v>1</v>
      </c>
      <c r="E402" s="8">
        <v>1</v>
      </c>
      <c r="F402" s="6">
        <v>30</v>
      </c>
    </row>
    <row r="403" spans="2:6" x14ac:dyDescent="0.3">
      <c r="B403" s="5" t="str">
        <f t="shared" si="7"/>
        <v>B8F1,1251</v>
      </c>
      <c r="C403" s="6" t="s">
        <v>70</v>
      </c>
      <c r="D403" s="9">
        <v>1.125</v>
      </c>
      <c r="E403" s="8">
        <v>1</v>
      </c>
      <c r="F403" s="6">
        <v>30</v>
      </c>
    </row>
    <row r="404" spans="2:6" x14ac:dyDescent="0.3">
      <c r="B404" s="5" t="str">
        <f t="shared" si="7"/>
        <v>B8F1,251</v>
      </c>
      <c r="C404" s="6" t="s">
        <v>70</v>
      </c>
      <c r="D404" s="9">
        <v>1.25</v>
      </c>
      <c r="E404" s="8">
        <v>1</v>
      </c>
      <c r="F404" s="6">
        <v>30</v>
      </c>
    </row>
    <row r="405" spans="2:6" x14ac:dyDescent="0.3">
      <c r="B405" s="5" t="str">
        <f t="shared" si="7"/>
        <v>B8F1,3751</v>
      </c>
      <c r="C405" s="6" t="s">
        <v>70</v>
      </c>
      <c r="D405" s="9">
        <v>1.375</v>
      </c>
      <c r="E405" s="8">
        <v>1</v>
      </c>
      <c r="F405" s="6">
        <v>30</v>
      </c>
    </row>
    <row r="406" spans="2:6" x14ac:dyDescent="0.3">
      <c r="B406" s="5" t="str">
        <f t="shared" si="7"/>
        <v>B8F1,51</v>
      </c>
      <c r="C406" s="6" t="s">
        <v>70</v>
      </c>
      <c r="D406" s="9">
        <v>1.5</v>
      </c>
      <c r="E406" s="8">
        <v>1</v>
      </c>
      <c r="F406" s="6">
        <v>30</v>
      </c>
    </row>
    <row r="407" spans="2:6" x14ac:dyDescent="0.3">
      <c r="B407" s="5" t="str">
        <f t="shared" si="7"/>
        <v>B8F1,6251</v>
      </c>
      <c r="C407" s="6" t="s">
        <v>70</v>
      </c>
      <c r="D407" s="9">
        <v>1.625</v>
      </c>
      <c r="E407" s="8">
        <v>1</v>
      </c>
      <c r="F407" s="6">
        <v>30</v>
      </c>
    </row>
    <row r="408" spans="2:6" x14ac:dyDescent="0.3">
      <c r="B408" s="5" t="str">
        <f t="shared" si="7"/>
        <v>B8F1,751</v>
      </c>
      <c r="C408" s="6" t="s">
        <v>70</v>
      </c>
      <c r="D408" s="9">
        <v>1.75</v>
      </c>
      <c r="E408" s="8">
        <v>1</v>
      </c>
      <c r="F408" s="6">
        <v>30</v>
      </c>
    </row>
    <row r="409" spans="2:6" x14ac:dyDescent="0.3">
      <c r="B409" s="5" t="str">
        <f t="shared" si="7"/>
        <v>B8F1,8751</v>
      </c>
      <c r="C409" s="6" t="s">
        <v>70</v>
      </c>
      <c r="D409" s="9">
        <v>1.875</v>
      </c>
      <c r="E409" s="8">
        <v>1</v>
      </c>
      <c r="F409" s="6">
        <v>30</v>
      </c>
    </row>
    <row r="410" spans="2:6" x14ac:dyDescent="0.3">
      <c r="B410" s="5" t="str">
        <f t="shared" si="7"/>
        <v>B8F21</v>
      </c>
      <c r="C410" s="6" t="s">
        <v>70</v>
      </c>
      <c r="D410" s="9">
        <v>2</v>
      </c>
      <c r="E410" s="8">
        <v>1</v>
      </c>
      <c r="F410" s="6">
        <v>30</v>
      </c>
    </row>
    <row r="411" spans="2:6" x14ac:dyDescent="0.3">
      <c r="B411" s="5" t="str">
        <f t="shared" si="7"/>
        <v>B8F2,251</v>
      </c>
      <c r="C411" s="6" t="s">
        <v>70</v>
      </c>
      <c r="D411" s="9">
        <v>2.25</v>
      </c>
      <c r="E411" s="8">
        <v>1</v>
      </c>
      <c r="F411" s="6">
        <v>30</v>
      </c>
    </row>
    <row r="412" spans="2:6" x14ac:dyDescent="0.3">
      <c r="B412" s="5" t="str">
        <f t="shared" si="7"/>
        <v>B8F2,51</v>
      </c>
      <c r="C412" s="6" t="s">
        <v>70</v>
      </c>
      <c r="D412" s="9">
        <v>2.5</v>
      </c>
      <c r="E412" s="8">
        <v>1</v>
      </c>
      <c r="F412" s="6">
        <v>30</v>
      </c>
    </row>
    <row r="413" spans="2:6" x14ac:dyDescent="0.3">
      <c r="B413" s="5" t="str">
        <f t="shared" si="7"/>
        <v>B8F2,751</v>
      </c>
      <c r="C413" s="6" t="s">
        <v>70</v>
      </c>
      <c r="D413" s="9">
        <v>2.75</v>
      </c>
      <c r="E413" s="8">
        <v>1</v>
      </c>
      <c r="F413" s="6">
        <v>30</v>
      </c>
    </row>
    <row r="414" spans="2:6" x14ac:dyDescent="0.3">
      <c r="B414" s="5" t="str">
        <f t="shared" si="7"/>
        <v>B8F31</v>
      </c>
      <c r="C414" s="6" t="s">
        <v>70</v>
      </c>
      <c r="D414" s="9">
        <v>3</v>
      </c>
      <c r="E414" s="8">
        <v>1</v>
      </c>
      <c r="F414" s="6">
        <v>30</v>
      </c>
    </row>
    <row r="415" spans="2:6" x14ac:dyDescent="0.3">
      <c r="B415" s="5" t="str">
        <f t="shared" si="7"/>
        <v>B8F3,251</v>
      </c>
      <c r="C415" s="6" t="s">
        <v>70</v>
      </c>
      <c r="D415" s="9">
        <v>3.25</v>
      </c>
      <c r="E415" s="8">
        <v>1</v>
      </c>
      <c r="F415" s="6">
        <v>30</v>
      </c>
    </row>
    <row r="416" spans="2:6" x14ac:dyDescent="0.3">
      <c r="B416" s="5" t="str">
        <f t="shared" si="7"/>
        <v>B8F3,51</v>
      </c>
      <c r="C416" s="6" t="s">
        <v>70</v>
      </c>
      <c r="D416" s="9">
        <v>3.5</v>
      </c>
      <c r="E416" s="8">
        <v>1</v>
      </c>
      <c r="F416" s="6">
        <v>30</v>
      </c>
    </row>
    <row r="417" spans="2:6" x14ac:dyDescent="0.3">
      <c r="B417" s="5" t="str">
        <f t="shared" si="7"/>
        <v>B8F3,751</v>
      </c>
      <c r="C417" s="6" t="s">
        <v>70</v>
      </c>
      <c r="D417" s="9">
        <v>3.75</v>
      </c>
      <c r="E417" s="8">
        <v>1</v>
      </c>
      <c r="F417" s="6">
        <v>30</v>
      </c>
    </row>
    <row r="418" spans="2:6" x14ac:dyDescent="0.3">
      <c r="B418" s="5" t="str">
        <f t="shared" si="7"/>
        <v>B8F41</v>
      </c>
      <c r="C418" s="6" t="s">
        <v>70</v>
      </c>
      <c r="D418" s="9">
        <v>4</v>
      </c>
      <c r="E418" s="8">
        <v>1</v>
      </c>
      <c r="F418" s="6">
        <v>30</v>
      </c>
    </row>
    <row r="419" spans="2:6" x14ac:dyDescent="0.3">
      <c r="B419" s="5" t="str">
        <f t="shared" si="7"/>
        <v>B8M0,251</v>
      </c>
      <c r="C419" s="6" t="s">
        <v>49</v>
      </c>
      <c r="D419" s="9">
        <v>0.25</v>
      </c>
      <c r="E419" s="8">
        <v>1</v>
      </c>
      <c r="F419" s="6">
        <v>30</v>
      </c>
    </row>
    <row r="420" spans="2:6" x14ac:dyDescent="0.3">
      <c r="B420" s="5" t="str">
        <f t="shared" si="7"/>
        <v>B8M0,31251</v>
      </c>
      <c r="C420" s="6" t="s">
        <v>49</v>
      </c>
      <c r="D420" s="9">
        <v>0.3125</v>
      </c>
      <c r="E420" s="8">
        <v>1</v>
      </c>
      <c r="F420" s="6">
        <v>30</v>
      </c>
    </row>
    <row r="421" spans="2:6" x14ac:dyDescent="0.3">
      <c r="B421" s="5" t="str">
        <f t="shared" si="7"/>
        <v>B8M0,3751</v>
      </c>
      <c r="C421" s="6" t="s">
        <v>49</v>
      </c>
      <c r="D421" s="9">
        <v>0.375</v>
      </c>
      <c r="E421" s="8">
        <v>1</v>
      </c>
      <c r="F421" s="6">
        <v>30</v>
      </c>
    </row>
    <row r="422" spans="2:6" x14ac:dyDescent="0.3">
      <c r="B422" s="5" t="str">
        <f t="shared" si="7"/>
        <v>B8M0,43751</v>
      </c>
      <c r="C422" s="6" t="s">
        <v>49</v>
      </c>
      <c r="D422" s="9">
        <v>0.4375</v>
      </c>
      <c r="E422" s="8">
        <v>1</v>
      </c>
      <c r="F422" s="6">
        <v>30</v>
      </c>
    </row>
    <row r="423" spans="2:6" x14ac:dyDescent="0.3">
      <c r="B423" s="5" t="str">
        <f t="shared" si="7"/>
        <v>B8M0,51</v>
      </c>
      <c r="C423" s="6" t="s">
        <v>49</v>
      </c>
      <c r="D423" s="9">
        <v>0.5</v>
      </c>
      <c r="E423" s="8">
        <v>1</v>
      </c>
      <c r="F423" s="6">
        <v>30</v>
      </c>
    </row>
    <row r="424" spans="2:6" x14ac:dyDescent="0.3">
      <c r="B424" s="5" t="str">
        <f t="shared" si="7"/>
        <v>B8M0,56251</v>
      </c>
      <c r="C424" s="6" t="s">
        <v>49</v>
      </c>
      <c r="D424" s="9">
        <v>0.5625</v>
      </c>
      <c r="E424" s="8">
        <v>1</v>
      </c>
      <c r="F424" s="6">
        <v>30</v>
      </c>
    </row>
    <row r="425" spans="2:6" x14ac:dyDescent="0.3">
      <c r="B425" s="5" t="str">
        <f t="shared" si="7"/>
        <v>B8M0,6251</v>
      </c>
      <c r="C425" s="6" t="s">
        <v>49</v>
      </c>
      <c r="D425" s="9">
        <v>0.625</v>
      </c>
      <c r="E425" s="8">
        <v>1</v>
      </c>
      <c r="F425" s="6">
        <v>30</v>
      </c>
    </row>
    <row r="426" spans="2:6" x14ac:dyDescent="0.3">
      <c r="B426" s="5" t="str">
        <f t="shared" si="7"/>
        <v>B8M0,751</v>
      </c>
      <c r="C426" s="6" t="s">
        <v>49</v>
      </c>
      <c r="D426" s="9">
        <v>0.75</v>
      </c>
      <c r="E426" s="8">
        <v>1</v>
      </c>
      <c r="F426" s="6">
        <v>30</v>
      </c>
    </row>
    <row r="427" spans="2:6" x14ac:dyDescent="0.3">
      <c r="B427" s="5" t="str">
        <f t="shared" si="7"/>
        <v>B8M0,8751</v>
      </c>
      <c r="C427" s="6" t="s">
        <v>49</v>
      </c>
      <c r="D427" s="9">
        <v>0.875</v>
      </c>
      <c r="E427" s="8">
        <v>1</v>
      </c>
      <c r="F427" s="6">
        <v>30</v>
      </c>
    </row>
    <row r="428" spans="2:6" x14ac:dyDescent="0.3">
      <c r="B428" s="5" t="str">
        <f t="shared" si="7"/>
        <v>B8M11</v>
      </c>
      <c r="C428" s="6" t="s">
        <v>49</v>
      </c>
      <c r="D428" s="9">
        <v>1</v>
      </c>
      <c r="E428" s="8">
        <v>1</v>
      </c>
      <c r="F428" s="6">
        <v>30</v>
      </c>
    </row>
    <row r="429" spans="2:6" x14ac:dyDescent="0.3">
      <c r="B429" s="5" t="str">
        <f t="shared" si="7"/>
        <v>B8M1,1251</v>
      </c>
      <c r="C429" s="6" t="s">
        <v>49</v>
      </c>
      <c r="D429" s="9">
        <v>1.125</v>
      </c>
      <c r="E429" s="8">
        <v>1</v>
      </c>
      <c r="F429" s="6">
        <v>30</v>
      </c>
    </row>
    <row r="430" spans="2:6" x14ac:dyDescent="0.3">
      <c r="B430" s="5" t="str">
        <f t="shared" si="7"/>
        <v>B8M1,251</v>
      </c>
      <c r="C430" s="6" t="s">
        <v>49</v>
      </c>
      <c r="D430" s="9">
        <v>1.25</v>
      </c>
      <c r="E430" s="8">
        <v>1</v>
      </c>
      <c r="F430" s="6">
        <v>30</v>
      </c>
    </row>
    <row r="431" spans="2:6" x14ac:dyDescent="0.3">
      <c r="B431" s="5" t="str">
        <f t="shared" si="7"/>
        <v>B8M1,3751</v>
      </c>
      <c r="C431" s="6" t="s">
        <v>49</v>
      </c>
      <c r="D431" s="9">
        <v>1.375</v>
      </c>
      <c r="E431" s="8">
        <v>1</v>
      </c>
      <c r="F431" s="6">
        <v>30</v>
      </c>
    </row>
    <row r="432" spans="2:6" x14ac:dyDescent="0.3">
      <c r="B432" s="5" t="str">
        <f t="shared" si="7"/>
        <v>B8M1,51</v>
      </c>
      <c r="C432" s="6" t="s">
        <v>49</v>
      </c>
      <c r="D432" s="9">
        <v>1.5</v>
      </c>
      <c r="E432" s="8">
        <v>1</v>
      </c>
      <c r="F432" s="6">
        <v>30</v>
      </c>
    </row>
    <row r="433" spans="2:6" x14ac:dyDescent="0.3">
      <c r="B433" s="5" t="str">
        <f t="shared" si="7"/>
        <v>B8M1,6251</v>
      </c>
      <c r="C433" s="6" t="s">
        <v>49</v>
      </c>
      <c r="D433" s="9">
        <v>1.625</v>
      </c>
      <c r="E433" s="8">
        <v>1</v>
      </c>
      <c r="F433" s="6">
        <v>30</v>
      </c>
    </row>
    <row r="434" spans="2:6" x14ac:dyDescent="0.3">
      <c r="B434" s="5" t="str">
        <f t="shared" si="7"/>
        <v>B8M1,751</v>
      </c>
      <c r="C434" s="6" t="s">
        <v>49</v>
      </c>
      <c r="D434" s="9">
        <v>1.75</v>
      </c>
      <c r="E434" s="8">
        <v>1</v>
      </c>
      <c r="F434" s="6">
        <v>30</v>
      </c>
    </row>
    <row r="435" spans="2:6" x14ac:dyDescent="0.3">
      <c r="B435" s="5" t="str">
        <f t="shared" si="7"/>
        <v>B8M1,8751</v>
      </c>
      <c r="C435" s="6" t="s">
        <v>49</v>
      </c>
      <c r="D435" s="9">
        <v>1.875</v>
      </c>
      <c r="E435" s="8">
        <v>1</v>
      </c>
      <c r="F435" s="6">
        <v>30</v>
      </c>
    </row>
    <row r="436" spans="2:6" x14ac:dyDescent="0.3">
      <c r="B436" s="5" t="str">
        <f t="shared" si="7"/>
        <v>B8M21</v>
      </c>
      <c r="C436" s="6" t="s">
        <v>49</v>
      </c>
      <c r="D436" s="9">
        <v>2</v>
      </c>
      <c r="E436" s="8">
        <v>1</v>
      </c>
      <c r="F436" s="6">
        <v>30</v>
      </c>
    </row>
    <row r="437" spans="2:6" x14ac:dyDescent="0.3">
      <c r="B437" s="5" t="str">
        <f t="shared" si="7"/>
        <v>B8M2,251</v>
      </c>
      <c r="C437" s="6" t="s">
        <v>49</v>
      </c>
      <c r="D437" s="9">
        <v>2.25</v>
      </c>
      <c r="E437" s="8">
        <v>1</v>
      </c>
      <c r="F437" s="6">
        <v>30</v>
      </c>
    </row>
    <row r="438" spans="2:6" x14ac:dyDescent="0.3">
      <c r="B438" s="5" t="str">
        <f t="shared" si="7"/>
        <v>B8M2,51</v>
      </c>
      <c r="C438" s="6" t="s">
        <v>49</v>
      </c>
      <c r="D438" s="9">
        <v>2.5</v>
      </c>
      <c r="E438" s="8">
        <v>1</v>
      </c>
      <c r="F438" s="6">
        <v>30</v>
      </c>
    </row>
    <row r="439" spans="2:6" x14ac:dyDescent="0.3">
      <c r="B439" s="5" t="str">
        <f t="shared" si="7"/>
        <v>B8M2,751</v>
      </c>
      <c r="C439" s="6" t="s">
        <v>49</v>
      </c>
      <c r="D439" s="9">
        <v>2.75</v>
      </c>
      <c r="E439" s="8">
        <v>1</v>
      </c>
      <c r="F439" s="6">
        <v>30</v>
      </c>
    </row>
    <row r="440" spans="2:6" x14ac:dyDescent="0.3">
      <c r="B440" s="5" t="str">
        <f t="shared" si="7"/>
        <v>B8M31</v>
      </c>
      <c r="C440" s="6" t="s">
        <v>49</v>
      </c>
      <c r="D440" s="9">
        <v>3</v>
      </c>
      <c r="E440" s="8">
        <v>1</v>
      </c>
      <c r="F440" s="6">
        <v>30</v>
      </c>
    </row>
    <row r="441" spans="2:6" x14ac:dyDescent="0.3">
      <c r="B441" s="5" t="str">
        <f t="shared" si="7"/>
        <v>B8M3,251</v>
      </c>
      <c r="C441" s="6" t="s">
        <v>49</v>
      </c>
      <c r="D441" s="9">
        <v>3.25</v>
      </c>
      <c r="E441" s="8">
        <v>1</v>
      </c>
      <c r="F441" s="6">
        <v>30</v>
      </c>
    </row>
    <row r="442" spans="2:6" x14ac:dyDescent="0.3">
      <c r="B442" s="5" t="str">
        <f t="shared" si="7"/>
        <v>B8M3,51</v>
      </c>
      <c r="C442" s="6" t="s">
        <v>49</v>
      </c>
      <c r="D442" s="9">
        <v>3.5</v>
      </c>
      <c r="E442" s="8">
        <v>1</v>
      </c>
      <c r="F442" s="6">
        <v>30</v>
      </c>
    </row>
    <row r="443" spans="2:6" x14ac:dyDescent="0.3">
      <c r="B443" s="5" t="str">
        <f t="shared" si="7"/>
        <v>B8M3,751</v>
      </c>
      <c r="C443" s="6" t="s">
        <v>49</v>
      </c>
      <c r="D443" s="9">
        <v>3.75</v>
      </c>
      <c r="E443" s="8">
        <v>1</v>
      </c>
      <c r="F443" s="6">
        <v>30</v>
      </c>
    </row>
    <row r="444" spans="2:6" x14ac:dyDescent="0.3">
      <c r="B444" s="5" t="str">
        <f t="shared" si="7"/>
        <v>B8M41</v>
      </c>
      <c r="C444" s="6" t="s">
        <v>49</v>
      </c>
      <c r="D444" s="9">
        <v>4</v>
      </c>
      <c r="E444" s="8">
        <v>1</v>
      </c>
      <c r="F444" s="6">
        <v>30</v>
      </c>
    </row>
    <row r="445" spans="2:6" x14ac:dyDescent="0.3">
      <c r="B445" s="5" t="str">
        <f t="shared" si="7"/>
        <v>B8M0,252</v>
      </c>
      <c r="C445" s="6" t="s">
        <v>49</v>
      </c>
      <c r="D445" s="9">
        <v>0.25</v>
      </c>
      <c r="E445" s="8">
        <v>2</v>
      </c>
      <c r="F445" s="6">
        <v>95</v>
      </c>
    </row>
    <row r="446" spans="2:6" x14ac:dyDescent="0.3">
      <c r="B446" s="5" t="str">
        <f t="shared" si="7"/>
        <v>B8M0,31252</v>
      </c>
      <c r="C446" s="6" t="s">
        <v>49</v>
      </c>
      <c r="D446" s="9">
        <v>0.3125</v>
      </c>
      <c r="E446" s="8">
        <v>2</v>
      </c>
      <c r="F446" s="6">
        <v>95</v>
      </c>
    </row>
    <row r="447" spans="2:6" x14ac:dyDescent="0.3">
      <c r="B447" s="5" t="str">
        <f t="shared" si="7"/>
        <v>B8M0,3752</v>
      </c>
      <c r="C447" s="6" t="s">
        <v>49</v>
      </c>
      <c r="D447" s="9">
        <v>0.375</v>
      </c>
      <c r="E447" s="8">
        <v>2</v>
      </c>
      <c r="F447" s="6">
        <v>95</v>
      </c>
    </row>
    <row r="448" spans="2:6" x14ac:dyDescent="0.3">
      <c r="B448" s="5" t="str">
        <f t="shared" si="7"/>
        <v>B8M0,43752</v>
      </c>
      <c r="C448" s="6" t="s">
        <v>49</v>
      </c>
      <c r="D448" s="9">
        <v>0.4375</v>
      </c>
      <c r="E448" s="8">
        <v>2</v>
      </c>
      <c r="F448" s="6">
        <v>95</v>
      </c>
    </row>
    <row r="449" spans="2:6" x14ac:dyDescent="0.3">
      <c r="B449" s="5" t="str">
        <f t="shared" si="7"/>
        <v>B8M0,52</v>
      </c>
      <c r="C449" s="6" t="s">
        <v>49</v>
      </c>
      <c r="D449" s="9">
        <v>0.5</v>
      </c>
      <c r="E449" s="8">
        <v>2</v>
      </c>
      <c r="F449" s="6">
        <v>95</v>
      </c>
    </row>
    <row r="450" spans="2:6" x14ac:dyDescent="0.3">
      <c r="B450" s="5" t="str">
        <f t="shared" si="7"/>
        <v>B8M0,56252</v>
      </c>
      <c r="C450" s="6" t="s">
        <v>49</v>
      </c>
      <c r="D450" s="9">
        <v>0.5625</v>
      </c>
      <c r="E450" s="8">
        <v>2</v>
      </c>
      <c r="F450" s="6">
        <v>95</v>
      </c>
    </row>
    <row r="451" spans="2:6" x14ac:dyDescent="0.3">
      <c r="B451" s="5" t="str">
        <f t="shared" ref="B451:B514" si="8">CONCATENATE(C451,D451,E451,)</f>
        <v>B8M0,6252</v>
      </c>
      <c r="C451" s="6" t="s">
        <v>49</v>
      </c>
      <c r="D451" s="9">
        <v>0.625</v>
      </c>
      <c r="E451" s="8">
        <v>2</v>
      </c>
      <c r="F451" s="6">
        <v>95</v>
      </c>
    </row>
    <row r="452" spans="2:6" x14ac:dyDescent="0.3">
      <c r="B452" s="5" t="str">
        <f t="shared" si="8"/>
        <v>B8M0,752</v>
      </c>
      <c r="C452" s="6" t="s">
        <v>49</v>
      </c>
      <c r="D452" s="9">
        <v>0.75</v>
      </c>
      <c r="E452" s="8">
        <v>2</v>
      </c>
      <c r="F452" s="6">
        <v>95</v>
      </c>
    </row>
    <row r="453" spans="2:6" x14ac:dyDescent="0.3">
      <c r="B453" s="5" t="str">
        <f t="shared" si="8"/>
        <v>B8M0,8752</v>
      </c>
      <c r="C453" s="6" t="s">
        <v>49</v>
      </c>
      <c r="D453" s="9">
        <v>0.875</v>
      </c>
      <c r="E453" s="8">
        <v>2</v>
      </c>
      <c r="F453" s="6">
        <v>65</v>
      </c>
    </row>
    <row r="454" spans="2:6" x14ac:dyDescent="0.3">
      <c r="B454" s="5" t="str">
        <f t="shared" si="8"/>
        <v>B8M12</v>
      </c>
      <c r="C454" s="6" t="s">
        <v>49</v>
      </c>
      <c r="D454" s="9">
        <v>1</v>
      </c>
      <c r="E454" s="8">
        <v>2</v>
      </c>
      <c r="F454" s="6">
        <v>65</v>
      </c>
    </row>
    <row r="455" spans="2:6" x14ac:dyDescent="0.3">
      <c r="B455" s="5" t="str">
        <f t="shared" si="8"/>
        <v>B8M1,1252</v>
      </c>
      <c r="C455" s="6" t="s">
        <v>49</v>
      </c>
      <c r="D455" s="9">
        <v>1.125</v>
      </c>
      <c r="E455" s="8">
        <v>2</v>
      </c>
      <c r="F455" s="6">
        <v>65</v>
      </c>
    </row>
    <row r="456" spans="2:6" x14ac:dyDescent="0.3">
      <c r="B456" s="5" t="str">
        <f t="shared" si="8"/>
        <v>B8M1,252</v>
      </c>
      <c r="C456" s="6" t="s">
        <v>49</v>
      </c>
      <c r="D456" s="9">
        <v>1.25</v>
      </c>
      <c r="E456" s="8">
        <v>2</v>
      </c>
      <c r="F456" s="6">
        <v>65</v>
      </c>
    </row>
    <row r="457" spans="2:6" x14ac:dyDescent="0.3">
      <c r="B457" s="5" t="str">
        <f t="shared" si="8"/>
        <v>B8M1,3752</v>
      </c>
      <c r="C457" s="6" t="s">
        <v>49</v>
      </c>
      <c r="D457" s="9">
        <v>1.375</v>
      </c>
      <c r="E457" s="8">
        <v>2</v>
      </c>
      <c r="F457" s="6">
        <v>50</v>
      </c>
    </row>
    <row r="458" spans="2:6" x14ac:dyDescent="0.3">
      <c r="B458" s="5" t="str">
        <f t="shared" si="8"/>
        <v>B8M1,52</v>
      </c>
      <c r="C458" s="6" t="s">
        <v>49</v>
      </c>
      <c r="D458" s="9">
        <v>1.5</v>
      </c>
      <c r="E458" s="8">
        <v>2</v>
      </c>
      <c r="F458" s="6">
        <v>50</v>
      </c>
    </row>
    <row r="459" spans="2:6" x14ac:dyDescent="0.3">
      <c r="B459" s="5" t="str">
        <f t="shared" si="8"/>
        <v>B8M1,6252</v>
      </c>
      <c r="C459" s="6" t="s">
        <v>49</v>
      </c>
      <c r="D459" s="9">
        <v>1.625</v>
      </c>
      <c r="E459" s="8">
        <v>2</v>
      </c>
      <c r="F459" s="6">
        <v>80</v>
      </c>
    </row>
    <row r="460" spans="2:6" x14ac:dyDescent="0.3">
      <c r="B460" s="5" t="str">
        <f t="shared" si="8"/>
        <v>B8M1,752</v>
      </c>
      <c r="C460" s="6" t="s">
        <v>49</v>
      </c>
      <c r="D460" s="9">
        <v>1.75</v>
      </c>
      <c r="E460" s="8">
        <v>2</v>
      </c>
      <c r="F460" s="6">
        <v>80</v>
      </c>
    </row>
    <row r="461" spans="2:6" x14ac:dyDescent="0.3">
      <c r="B461" s="5" t="str">
        <f t="shared" si="8"/>
        <v>B8M1,8752</v>
      </c>
      <c r="C461" s="6" t="s">
        <v>49</v>
      </c>
      <c r="D461" s="9">
        <v>1.875</v>
      </c>
      <c r="E461" s="8">
        <v>2</v>
      </c>
      <c r="F461" s="6">
        <v>80</v>
      </c>
    </row>
    <row r="462" spans="2:6" x14ac:dyDescent="0.3">
      <c r="B462" s="5" t="str">
        <f t="shared" si="8"/>
        <v>B8M22</v>
      </c>
      <c r="C462" s="6" t="s">
        <v>49</v>
      </c>
      <c r="D462" s="9">
        <v>2</v>
      </c>
      <c r="E462" s="8">
        <v>2</v>
      </c>
      <c r="F462" s="6">
        <v>80</v>
      </c>
    </row>
    <row r="463" spans="2:6" x14ac:dyDescent="0.3">
      <c r="B463" s="5" t="str">
        <f t="shared" si="8"/>
        <v>B8M2,252</v>
      </c>
      <c r="C463" s="6" t="s">
        <v>49</v>
      </c>
      <c r="D463" s="9">
        <v>2.25</v>
      </c>
      <c r="E463" s="8">
        <v>2</v>
      </c>
      <c r="F463" s="6">
        <v>80</v>
      </c>
    </row>
    <row r="464" spans="2:6" x14ac:dyDescent="0.3">
      <c r="B464" s="5" t="str">
        <f t="shared" si="8"/>
        <v>B8M2,52</v>
      </c>
      <c r="C464" s="6" t="s">
        <v>49</v>
      </c>
      <c r="D464" s="9">
        <v>2.5</v>
      </c>
      <c r="E464" s="8">
        <v>2</v>
      </c>
      <c r="F464" s="6">
        <v>80</v>
      </c>
    </row>
    <row r="465" spans="2:6" x14ac:dyDescent="0.3">
      <c r="B465" s="5" t="str">
        <f t="shared" si="8"/>
        <v>B8M2,752</v>
      </c>
      <c r="C465" s="6" t="s">
        <v>49</v>
      </c>
      <c r="D465" s="9">
        <v>2.75</v>
      </c>
      <c r="E465" s="8">
        <v>2</v>
      </c>
      <c r="F465" s="6">
        <v>80</v>
      </c>
    </row>
    <row r="466" spans="2:6" x14ac:dyDescent="0.3">
      <c r="B466" s="5" t="str">
        <f t="shared" si="8"/>
        <v>B8M32</v>
      </c>
      <c r="C466" s="6" t="s">
        <v>49</v>
      </c>
      <c r="D466" s="9">
        <v>3</v>
      </c>
      <c r="E466" s="8">
        <v>2</v>
      </c>
      <c r="F466" s="6">
        <v>80</v>
      </c>
    </row>
    <row r="467" spans="2:6" x14ac:dyDescent="0.3">
      <c r="B467" s="5" t="str">
        <f t="shared" si="8"/>
        <v>B8M3,252</v>
      </c>
      <c r="C467" s="6" t="s">
        <v>49</v>
      </c>
      <c r="D467" s="9">
        <v>3.25</v>
      </c>
      <c r="E467" s="8">
        <v>2</v>
      </c>
      <c r="F467" s="6">
        <v>80</v>
      </c>
    </row>
    <row r="468" spans="2:6" x14ac:dyDescent="0.3">
      <c r="B468" s="5" t="str">
        <f t="shared" si="8"/>
        <v>B8M3,52</v>
      </c>
      <c r="C468" s="6" t="s">
        <v>49</v>
      </c>
      <c r="D468" s="9">
        <v>3.5</v>
      </c>
      <c r="E468" s="8">
        <v>2</v>
      </c>
      <c r="F468" s="6">
        <v>80</v>
      </c>
    </row>
    <row r="469" spans="2:6" x14ac:dyDescent="0.3">
      <c r="B469" s="5" t="str">
        <f t="shared" si="8"/>
        <v>B8M3,752</v>
      </c>
      <c r="C469" s="6" t="s">
        <v>49</v>
      </c>
      <c r="D469" s="9">
        <v>3.75</v>
      </c>
      <c r="E469" s="8">
        <v>2</v>
      </c>
      <c r="F469" s="6">
        <v>80</v>
      </c>
    </row>
    <row r="470" spans="2:6" x14ac:dyDescent="0.3">
      <c r="B470" s="5" t="str">
        <f t="shared" si="8"/>
        <v>B8M42</v>
      </c>
      <c r="C470" s="6" t="s">
        <v>49</v>
      </c>
      <c r="D470" s="9">
        <v>4</v>
      </c>
      <c r="E470" s="8">
        <v>2</v>
      </c>
      <c r="F470" s="6">
        <v>80</v>
      </c>
    </row>
    <row r="471" spans="2:6" x14ac:dyDescent="0.3">
      <c r="B471" s="5" t="str">
        <f t="shared" si="8"/>
        <v>B8T0,251</v>
      </c>
      <c r="C471" s="6" t="s">
        <v>51</v>
      </c>
      <c r="D471" s="9">
        <v>0.25</v>
      </c>
      <c r="E471" s="8">
        <v>1</v>
      </c>
      <c r="F471" s="6">
        <v>30</v>
      </c>
    </row>
    <row r="472" spans="2:6" x14ac:dyDescent="0.3">
      <c r="B472" s="5" t="str">
        <f t="shared" si="8"/>
        <v>B8T0,31251</v>
      </c>
      <c r="C472" s="6" t="s">
        <v>51</v>
      </c>
      <c r="D472" s="9">
        <v>0.3125</v>
      </c>
      <c r="E472" s="8">
        <v>1</v>
      </c>
      <c r="F472" s="6">
        <v>30</v>
      </c>
    </row>
    <row r="473" spans="2:6" x14ac:dyDescent="0.3">
      <c r="B473" s="5" t="str">
        <f t="shared" si="8"/>
        <v>B8T0,3751</v>
      </c>
      <c r="C473" s="6" t="s">
        <v>51</v>
      </c>
      <c r="D473" s="9">
        <v>0.375</v>
      </c>
      <c r="E473" s="8">
        <v>1</v>
      </c>
      <c r="F473" s="6">
        <v>30</v>
      </c>
    </row>
    <row r="474" spans="2:6" x14ac:dyDescent="0.3">
      <c r="B474" s="5" t="str">
        <f t="shared" si="8"/>
        <v>B8T0,43751</v>
      </c>
      <c r="C474" s="6" t="s">
        <v>51</v>
      </c>
      <c r="D474" s="9">
        <v>0.4375</v>
      </c>
      <c r="E474" s="8">
        <v>1</v>
      </c>
      <c r="F474" s="6">
        <v>30</v>
      </c>
    </row>
    <row r="475" spans="2:6" x14ac:dyDescent="0.3">
      <c r="B475" s="5" t="str">
        <f t="shared" si="8"/>
        <v>B8T0,51</v>
      </c>
      <c r="C475" s="6" t="s">
        <v>51</v>
      </c>
      <c r="D475" s="9">
        <v>0.5</v>
      </c>
      <c r="E475" s="8">
        <v>1</v>
      </c>
      <c r="F475" s="6">
        <v>30</v>
      </c>
    </row>
    <row r="476" spans="2:6" x14ac:dyDescent="0.3">
      <c r="B476" s="5" t="str">
        <f t="shared" si="8"/>
        <v>B8T0,56251</v>
      </c>
      <c r="C476" s="6" t="s">
        <v>51</v>
      </c>
      <c r="D476" s="9">
        <v>0.5625</v>
      </c>
      <c r="E476" s="8">
        <v>1</v>
      </c>
      <c r="F476" s="6">
        <v>30</v>
      </c>
    </row>
    <row r="477" spans="2:6" x14ac:dyDescent="0.3">
      <c r="B477" s="5" t="str">
        <f t="shared" si="8"/>
        <v>B8T0,6251</v>
      </c>
      <c r="C477" s="6" t="s">
        <v>51</v>
      </c>
      <c r="D477" s="9">
        <v>0.625</v>
      </c>
      <c r="E477" s="8">
        <v>1</v>
      </c>
      <c r="F477" s="6">
        <v>30</v>
      </c>
    </row>
    <row r="478" spans="2:6" x14ac:dyDescent="0.3">
      <c r="B478" s="5" t="str">
        <f t="shared" si="8"/>
        <v>B8T0,751</v>
      </c>
      <c r="C478" s="6" t="s">
        <v>51</v>
      </c>
      <c r="D478" s="9">
        <v>0.75</v>
      </c>
      <c r="E478" s="8">
        <v>1</v>
      </c>
      <c r="F478" s="6">
        <v>30</v>
      </c>
    </row>
    <row r="479" spans="2:6" x14ac:dyDescent="0.3">
      <c r="B479" s="5" t="str">
        <f t="shared" si="8"/>
        <v>B8T0,8751</v>
      </c>
      <c r="C479" s="6" t="s">
        <v>51</v>
      </c>
      <c r="D479" s="9">
        <v>0.875</v>
      </c>
      <c r="E479" s="8">
        <v>1</v>
      </c>
      <c r="F479" s="6">
        <v>30</v>
      </c>
    </row>
    <row r="480" spans="2:6" x14ac:dyDescent="0.3">
      <c r="B480" s="5" t="str">
        <f t="shared" si="8"/>
        <v>B8T11</v>
      </c>
      <c r="C480" s="6" t="s">
        <v>51</v>
      </c>
      <c r="D480" s="9">
        <v>1</v>
      </c>
      <c r="E480" s="8">
        <v>1</v>
      </c>
      <c r="F480" s="6">
        <v>30</v>
      </c>
    </row>
    <row r="481" spans="2:6" x14ac:dyDescent="0.3">
      <c r="B481" s="5" t="str">
        <f t="shared" si="8"/>
        <v>B8T1,1251</v>
      </c>
      <c r="C481" s="6" t="s">
        <v>51</v>
      </c>
      <c r="D481" s="9">
        <v>1.125</v>
      </c>
      <c r="E481" s="8">
        <v>1</v>
      </c>
      <c r="F481" s="6">
        <v>30</v>
      </c>
    </row>
    <row r="482" spans="2:6" x14ac:dyDescent="0.3">
      <c r="B482" s="5" t="str">
        <f t="shared" si="8"/>
        <v>B8T1,251</v>
      </c>
      <c r="C482" s="6" t="s">
        <v>51</v>
      </c>
      <c r="D482" s="9">
        <v>1.25</v>
      </c>
      <c r="E482" s="8">
        <v>1</v>
      </c>
      <c r="F482" s="6">
        <v>30</v>
      </c>
    </row>
    <row r="483" spans="2:6" x14ac:dyDescent="0.3">
      <c r="B483" s="5" t="str">
        <f t="shared" si="8"/>
        <v>B8T1,3751</v>
      </c>
      <c r="C483" s="6" t="s">
        <v>51</v>
      </c>
      <c r="D483" s="9">
        <v>1.375</v>
      </c>
      <c r="E483" s="8">
        <v>1</v>
      </c>
      <c r="F483" s="6">
        <v>30</v>
      </c>
    </row>
    <row r="484" spans="2:6" x14ac:dyDescent="0.3">
      <c r="B484" s="5" t="str">
        <f t="shared" si="8"/>
        <v>B8T1,51</v>
      </c>
      <c r="C484" s="6" t="s">
        <v>51</v>
      </c>
      <c r="D484" s="9">
        <v>1.5</v>
      </c>
      <c r="E484" s="8">
        <v>1</v>
      </c>
      <c r="F484" s="6">
        <v>30</v>
      </c>
    </row>
    <row r="485" spans="2:6" x14ac:dyDescent="0.3">
      <c r="B485" s="5" t="str">
        <f t="shared" si="8"/>
        <v>B8T1,6251</v>
      </c>
      <c r="C485" s="6" t="s">
        <v>51</v>
      </c>
      <c r="D485" s="9">
        <v>1.625</v>
      </c>
      <c r="E485" s="8">
        <v>1</v>
      </c>
      <c r="F485" s="6">
        <v>30</v>
      </c>
    </row>
    <row r="486" spans="2:6" x14ac:dyDescent="0.3">
      <c r="B486" s="5" t="str">
        <f t="shared" si="8"/>
        <v>B8T1,751</v>
      </c>
      <c r="C486" s="6" t="s">
        <v>51</v>
      </c>
      <c r="D486" s="9">
        <v>1.75</v>
      </c>
      <c r="E486" s="8">
        <v>1</v>
      </c>
      <c r="F486" s="6">
        <v>30</v>
      </c>
    </row>
    <row r="487" spans="2:6" x14ac:dyDescent="0.3">
      <c r="B487" s="5" t="str">
        <f t="shared" si="8"/>
        <v>B8T1,8751</v>
      </c>
      <c r="C487" s="6" t="s">
        <v>51</v>
      </c>
      <c r="D487" s="9">
        <v>1.875</v>
      </c>
      <c r="E487" s="8">
        <v>1</v>
      </c>
      <c r="F487" s="6">
        <v>30</v>
      </c>
    </row>
    <row r="488" spans="2:6" x14ac:dyDescent="0.3">
      <c r="B488" s="5" t="str">
        <f t="shared" si="8"/>
        <v>B8T21</v>
      </c>
      <c r="C488" s="6" t="s">
        <v>51</v>
      </c>
      <c r="D488" s="9">
        <v>2</v>
      </c>
      <c r="E488" s="8">
        <v>1</v>
      </c>
      <c r="F488" s="6">
        <v>30</v>
      </c>
    </row>
    <row r="489" spans="2:6" x14ac:dyDescent="0.3">
      <c r="B489" s="5" t="str">
        <f t="shared" si="8"/>
        <v>B8T2,251</v>
      </c>
      <c r="C489" s="6" t="s">
        <v>51</v>
      </c>
      <c r="D489" s="9">
        <v>2.25</v>
      </c>
      <c r="E489" s="8">
        <v>1</v>
      </c>
      <c r="F489" s="6">
        <v>30</v>
      </c>
    </row>
    <row r="490" spans="2:6" x14ac:dyDescent="0.3">
      <c r="B490" s="5" t="str">
        <f t="shared" si="8"/>
        <v>B8T2,51</v>
      </c>
      <c r="C490" s="6" t="s">
        <v>51</v>
      </c>
      <c r="D490" s="9">
        <v>2.5</v>
      </c>
      <c r="E490" s="8">
        <v>1</v>
      </c>
      <c r="F490" s="6">
        <v>30</v>
      </c>
    </row>
    <row r="491" spans="2:6" x14ac:dyDescent="0.3">
      <c r="B491" s="5" t="str">
        <f t="shared" si="8"/>
        <v>B8T2,751</v>
      </c>
      <c r="C491" s="6" t="s">
        <v>51</v>
      </c>
      <c r="D491" s="9">
        <v>2.75</v>
      </c>
      <c r="E491" s="8">
        <v>1</v>
      </c>
      <c r="F491" s="6">
        <v>30</v>
      </c>
    </row>
    <row r="492" spans="2:6" x14ac:dyDescent="0.3">
      <c r="B492" s="5" t="str">
        <f t="shared" si="8"/>
        <v>B8T31</v>
      </c>
      <c r="C492" s="6" t="s">
        <v>51</v>
      </c>
      <c r="D492" s="9">
        <v>3</v>
      </c>
      <c r="E492" s="8">
        <v>1</v>
      </c>
      <c r="F492" s="6">
        <v>30</v>
      </c>
    </row>
    <row r="493" spans="2:6" x14ac:dyDescent="0.3">
      <c r="B493" s="5" t="str">
        <f t="shared" si="8"/>
        <v>B8T3,251</v>
      </c>
      <c r="C493" s="6" t="s">
        <v>51</v>
      </c>
      <c r="D493" s="9">
        <v>3.25</v>
      </c>
      <c r="E493" s="8">
        <v>1</v>
      </c>
      <c r="F493" s="6">
        <v>30</v>
      </c>
    </row>
    <row r="494" spans="2:6" x14ac:dyDescent="0.3">
      <c r="B494" s="5" t="str">
        <f t="shared" si="8"/>
        <v>B8T3,51</v>
      </c>
      <c r="C494" s="6" t="s">
        <v>51</v>
      </c>
      <c r="D494" s="9">
        <v>3.5</v>
      </c>
      <c r="E494" s="8">
        <v>1</v>
      </c>
      <c r="F494" s="6">
        <v>30</v>
      </c>
    </row>
    <row r="495" spans="2:6" x14ac:dyDescent="0.3">
      <c r="B495" s="5" t="str">
        <f t="shared" si="8"/>
        <v>B8T3,751</v>
      </c>
      <c r="C495" s="6" t="s">
        <v>51</v>
      </c>
      <c r="D495" s="9">
        <v>3.75</v>
      </c>
      <c r="E495" s="8">
        <v>1</v>
      </c>
      <c r="F495" s="6">
        <v>30</v>
      </c>
    </row>
    <row r="496" spans="2:6" x14ac:dyDescent="0.3">
      <c r="B496" s="5" t="str">
        <f t="shared" si="8"/>
        <v>B8T41</v>
      </c>
      <c r="C496" s="6" t="s">
        <v>51</v>
      </c>
      <c r="D496" s="9">
        <v>4</v>
      </c>
      <c r="E496" s="8">
        <v>1</v>
      </c>
      <c r="F496" s="6">
        <v>30</v>
      </c>
    </row>
    <row r="497" spans="2:15" x14ac:dyDescent="0.3">
      <c r="B497" s="5" t="str">
        <f t="shared" si="8"/>
        <v>B8T0,252</v>
      </c>
      <c r="C497" s="6" t="s">
        <v>51</v>
      </c>
      <c r="D497" s="9">
        <v>0.25</v>
      </c>
      <c r="E497" s="8">
        <v>2</v>
      </c>
      <c r="F497" s="6">
        <v>100</v>
      </c>
    </row>
    <row r="498" spans="2:15" x14ac:dyDescent="0.3">
      <c r="B498" s="5" t="str">
        <f t="shared" si="8"/>
        <v>B8T0,31252</v>
      </c>
      <c r="C498" s="6" t="s">
        <v>51</v>
      </c>
      <c r="D498" s="9">
        <v>0.3125</v>
      </c>
      <c r="E498" s="8">
        <v>2</v>
      </c>
      <c r="F498" s="6">
        <v>100</v>
      </c>
    </row>
    <row r="499" spans="2:15" x14ac:dyDescent="0.3">
      <c r="B499" s="5" t="str">
        <f t="shared" si="8"/>
        <v>B8T0,3752</v>
      </c>
      <c r="C499" s="6" t="s">
        <v>51</v>
      </c>
      <c r="D499" s="9">
        <v>0.375</v>
      </c>
      <c r="E499" s="8">
        <v>2</v>
      </c>
      <c r="F499" s="6">
        <v>100</v>
      </c>
    </row>
    <row r="500" spans="2:15" x14ac:dyDescent="0.3">
      <c r="B500" s="5" t="str">
        <f t="shared" si="8"/>
        <v>B8T0,43752</v>
      </c>
      <c r="C500" s="6" t="s">
        <v>51</v>
      </c>
      <c r="D500" s="9">
        <v>0.4375</v>
      </c>
      <c r="E500" s="8">
        <v>2</v>
      </c>
      <c r="F500" s="6">
        <v>100</v>
      </c>
    </row>
    <row r="501" spans="2:15" x14ac:dyDescent="0.3">
      <c r="B501" s="5" t="str">
        <f t="shared" si="8"/>
        <v>B8T0,52</v>
      </c>
      <c r="C501" s="6" t="s">
        <v>51</v>
      </c>
      <c r="D501" s="9">
        <v>0.5</v>
      </c>
      <c r="E501" s="8">
        <v>2</v>
      </c>
      <c r="F501" s="6">
        <v>100</v>
      </c>
    </row>
    <row r="502" spans="2:15" x14ac:dyDescent="0.3">
      <c r="B502" s="5" t="str">
        <f t="shared" si="8"/>
        <v>B8T0,56252</v>
      </c>
      <c r="C502" s="6" t="s">
        <v>51</v>
      </c>
      <c r="D502" s="9">
        <v>0.5625</v>
      </c>
      <c r="E502" s="8">
        <v>2</v>
      </c>
      <c r="F502" s="6">
        <v>100</v>
      </c>
    </row>
    <row r="503" spans="2:15" x14ac:dyDescent="0.3">
      <c r="B503" s="5" t="str">
        <f t="shared" si="8"/>
        <v>B8T0,6252</v>
      </c>
      <c r="C503" s="6" t="s">
        <v>51</v>
      </c>
      <c r="D503" s="9">
        <v>0.625</v>
      </c>
      <c r="E503" s="8">
        <v>2</v>
      </c>
      <c r="F503" s="6">
        <v>100</v>
      </c>
    </row>
    <row r="504" spans="2:15" x14ac:dyDescent="0.3">
      <c r="B504" s="5" t="str">
        <f t="shared" si="8"/>
        <v>B8T0,752</v>
      </c>
      <c r="C504" s="6" t="s">
        <v>51</v>
      </c>
      <c r="D504" s="9">
        <v>0.75</v>
      </c>
      <c r="E504" s="8">
        <v>2</v>
      </c>
      <c r="F504" s="6">
        <v>100</v>
      </c>
    </row>
    <row r="505" spans="2:15" x14ac:dyDescent="0.3">
      <c r="B505" s="5" t="str">
        <f t="shared" si="8"/>
        <v>B8T0,8752</v>
      </c>
      <c r="C505" s="6" t="s">
        <v>51</v>
      </c>
      <c r="D505" s="9">
        <v>0.875</v>
      </c>
      <c r="E505" s="8">
        <v>2</v>
      </c>
      <c r="F505" s="6">
        <v>65</v>
      </c>
    </row>
    <row r="506" spans="2:15" x14ac:dyDescent="0.3">
      <c r="B506" s="5" t="str">
        <f t="shared" si="8"/>
        <v>B8T12</v>
      </c>
      <c r="C506" s="6" t="s">
        <v>51</v>
      </c>
      <c r="D506" s="9">
        <v>1</v>
      </c>
      <c r="E506" s="8">
        <v>2</v>
      </c>
      <c r="F506" s="6">
        <v>65</v>
      </c>
    </row>
    <row r="507" spans="2:15" x14ac:dyDescent="0.3">
      <c r="B507" s="5" t="str">
        <f t="shared" si="8"/>
        <v>B8T1,1252</v>
      </c>
      <c r="C507" s="6" t="s">
        <v>51</v>
      </c>
      <c r="D507" s="9">
        <v>1.125</v>
      </c>
      <c r="E507" s="8">
        <v>2</v>
      </c>
      <c r="F507" s="6">
        <v>65</v>
      </c>
      <c r="O507" s="13"/>
    </row>
    <row r="508" spans="2:15" x14ac:dyDescent="0.3">
      <c r="B508" s="5" t="str">
        <f t="shared" si="8"/>
        <v>B8T1,252</v>
      </c>
      <c r="C508" s="6" t="s">
        <v>51</v>
      </c>
      <c r="D508" s="9">
        <v>1.25</v>
      </c>
      <c r="E508" s="8">
        <v>2</v>
      </c>
      <c r="F508" s="6">
        <v>65</v>
      </c>
      <c r="O508" s="13"/>
    </row>
    <row r="509" spans="2:15" x14ac:dyDescent="0.3">
      <c r="B509" s="5" t="str">
        <f t="shared" si="8"/>
        <v>B8T1,3752</v>
      </c>
      <c r="C509" s="6" t="s">
        <v>51</v>
      </c>
      <c r="D509" s="9">
        <v>1.375</v>
      </c>
      <c r="E509" s="8">
        <v>2</v>
      </c>
      <c r="F509" s="6">
        <v>50</v>
      </c>
      <c r="O509" s="13"/>
    </row>
    <row r="510" spans="2:15" x14ac:dyDescent="0.3">
      <c r="B510" s="5" t="str">
        <f t="shared" si="8"/>
        <v>B8T1,52</v>
      </c>
      <c r="C510" s="6" t="s">
        <v>51</v>
      </c>
      <c r="D510" s="9">
        <v>1.5</v>
      </c>
      <c r="E510" s="8">
        <v>2</v>
      </c>
      <c r="F510" s="6">
        <v>50</v>
      </c>
      <c r="O510" s="13"/>
    </row>
    <row r="511" spans="2:15" x14ac:dyDescent="0.3">
      <c r="B511" s="5" t="str">
        <f t="shared" si="8"/>
        <v>B8T1,6252</v>
      </c>
      <c r="C511" s="6" t="s">
        <v>51</v>
      </c>
      <c r="D511" s="9">
        <v>1.625</v>
      </c>
      <c r="E511" s="8">
        <v>2</v>
      </c>
      <c r="F511" s="6">
        <v>80</v>
      </c>
      <c r="O511" s="13"/>
    </row>
    <row r="512" spans="2:15" x14ac:dyDescent="0.3">
      <c r="B512" s="5" t="str">
        <f t="shared" si="8"/>
        <v>B8T1,752</v>
      </c>
      <c r="C512" s="6" t="s">
        <v>51</v>
      </c>
      <c r="D512" s="9">
        <v>1.75</v>
      </c>
      <c r="E512" s="8">
        <v>2</v>
      </c>
      <c r="F512" s="6">
        <v>80</v>
      </c>
      <c r="O512" s="13"/>
    </row>
    <row r="513" spans="2:15" x14ac:dyDescent="0.3">
      <c r="B513" s="5" t="str">
        <f t="shared" si="8"/>
        <v>B8T1,8752</v>
      </c>
      <c r="C513" s="6" t="s">
        <v>51</v>
      </c>
      <c r="D513" s="9">
        <v>1.875</v>
      </c>
      <c r="E513" s="8">
        <v>2</v>
      </c>
      <c r="F513" s="6">
        <v>80</v>
      </c>
      <c r="O513" s="13"/>
    </row>
    <row r="514" spans="2:15" x14ac:dyDescent="0.3">
      <c r="B514" s="5" t="str">
        <f t="shared" si="8"/>
        <v>B8T22</v>
      </c>
      <c r="C514" s="6" t="s">
        <v>51</v>
      </c>
      <c r="D514" s="9">
        <v>2</v>
      </c>
      <c r="E514" s="8">
        <v>2</v>
      </c>
      <c r="F514" s="6">
        <v>80</v>
      </c>
      <c r="O514" s="13"/>
    </row>
    <row r="515" spans="2:15" x14ac:dyDescent="0.3">
      <c r="B515" s="5" t="str">
        <f t="shared" ref="B515:B578" si="9">CONCATENATE(C515,D515,E515,)</f>
        <v>B8T2,252</v>
      </c>
      <c r="C515" s="6" t="s">
        <v>51</v>
      </c>
      <c r="D515" s="9">
        <v>2.25</v>
      </c>
      <c r="E515" s="8">
        <v>2</v>
      </c>
      <c r="F515" s="6">
        <v>80</v>
      </c>
      <c r="O515" s="13"/>
    </row>
    <row r="516" spans="2:15" x14ac:dyDescent="0.3">
      <c r="B516" s="5" t="str">
        <f t="shared" si="9"/>
        <v>B8T2,52</v>
      </c>
      <c r="C516" s="6" t="s">
        <v>51</v>
      </c>
      <c r="D516" s="9">
        <v>2.5</v>
      </c>
      <c r="E516" s="8">
        <v>2</v>
      </c>
      <c r="F516" s="6">
        <v>80</v>
      </c>
      <c r="O516" s="13"/>
    </row>
    <row r="517" spans="2:15" x14ac:dyDescent="0.3">
      <c r="B517" s="5" t="str">
        <f t="shared" si="9"/>
        <v>B8T2,752</v>
      </c>
      <c r="C517" s="6" t="s">
        <v>51</v>
      </c>
      <c r="D517" s="9">
        <v>2.75</v>
      </c>
      <c r="E517" s="8">
        <v>2</v>
      </c>
      <c r="F517" s="6">
        <v>80</v>
      </c>
      <c r="O517" s="13"/>
    </row>
    <row r="518" spans="2:15" x14ac:dyDescent="0.3">
      <c r="B518" s="5" t="str">
        <f t="shared" si="9"/>
        <v>B8T32</v>
      </c>
      <c r="C518" s="6" t="s">
        <v>51</v>
      </c>
      <c r="D518" s="9">
        <v>3</v>
      </c>
      <c r="E518" s="8">
        <v>2</v>
      </c>
      <c r="F518" s="6">
        <v>80</v>
      </c>
      <c r="O518" s="13"/>
    </row>
    <row r="519" spans="2:15" x14ac:dyDescent="0.3">
      <c r="B519" s="5" t="str">
        <f t="shared" si="9"/>
        <v>B8T3,252</v>
      </c>
      <c r="C519" s="6" t="s">
        <v>51</v>
      </c>
      <c r="D519" s="9">
        <v>3.25</v>
      </c>
      <c r="E519" s="8">
        <v>2</v>
      </c>
      <c r="F519" s="6">
        <v>80</v>
      </c>
      <c r="O519" s="13"/>
    </row>
    <row r="520" spans="2:15" x14ac:dyDescent="0.3">
      <c r="B520" s="5" t="str">
        <f t="shared" si="9"/>
        <v>B8T3,52</v>
      </c>
      <c r="C520" s="6" t="s">
        <v>51</v>
      </c>
      <c r="D520" s="9">
        <v>3.5</v>
      </c>
      <c r="E520" s="8">
        <v>2</v>
      </c>
      <c r="F520" s="6">
        <v>80</v>
      </c>
      <c r="O520" s="13"/>
    </row>
    <row r="521" spans="2:15" x14ac:dyDescent="0.3">
      <c r="B521" s="5" t="str">
        <f t="shared" si="9"/>
        <v>B8T3,752</v>
      </c>
      <c r="C521" s="6" t="s">
        <v>51</v>
      </c>
      <c r="D521" s="9">
        <v>3.75</v>
      </c>
      <c r="E521" s="8">
        <v>2</v>
      </c>
      <c r="F521" s="6">
        <v>80</v>
      </c>
      <c r="O521" s="13"/>
    </row>
    <row r="522" spans="2:15" x14ac:dyDescent="0.3">
      <c r="B522" s="5" t="str">
        <f t="shared" si="9"/>
        <v>B8T42</v>
      </c>
      <c r="C522" s="6" t="s">
        <v>51</v>
      </c>
      <c r="D522" s="9">
        <v>4</v>
      </c>
      <c r="E522" s="8">
        <v>2</v>
      </c>
      <c r="F522" s="6">
        <v>80</v>
      </c>
      <c r="O522" s="13"/>
    </row>
    <row r="523" spans="2:15" x14ac:dyDescent="0.3">
      <c r="B523" s="5" t="str">
        <f t="shared" si="9"/>
        <v>BC0,251</v>
      </c>
      <c r="C523" s="6" t="s">
        <v>72</v>
      </c>
      <c r="D523" s="9">
        <v>0.25</v>
      </c>
      <c r="E523" s="8">
        <v>1</v>
      </c>
      <c r="F523" s="6">
        <v>99</v>
      </c>
      <c r="O523" s="13"/>
    </row>
    <row r="524" spans="2:15" x14ac:dyDescent="0.3">
      <c r="B524" s="5" t="str">
        <f t="shared" si="9"/>
        <v>BC0,31251</v>
      </c>
      <c r="C524" s="6" t="s">
        <v>72</v>
      </c>
      <c r="D524" s="9">
        <v>0.3125</v>
      </c>
      <c r="E524" s="8">
        <v>1</v>
      </c>
      <c r="F524" s="6">
        <v>99</v>
      </c>
      <c r="O524" s="13"/>
    </row>
    <row r="525" spans="2:15" x14ac:dyDescent="0.3">
      <c r="B525" s="5" t="str">
        <f t="shared" si="9"/>
        <v>BC0,3751</v>
      </c>
      <c r="C525" s="6" t="s">
        <v>72</v>
      </c>
      <c r="D525" s="9">
        <v>0.375</v>
      </c>
      <c r="E525" s="8">
        <v>1</v>
      </c>
      <c r="F525" s="6">
        <v>99</v>
      </c>
      <c r="O525" s="13"/>
    </row>
    <row r="526" spans="2:15" x14ac:dyDescent="0.3">
      <c r="B526" s="5" t="str">
        <f t="shared" si="9"/>
        <v>BC0,43751</v>
      </c>
      <c r="C526" s="6" t="s">
        <v>72</v>
      </c>
      <c r="D526" s="9">
        <v>0.4375</v>
      </c>
      <c r="E526" s="8">
        <v>1</v>
      </c>
      <c r="F526" s="6">
        <v>99</v>
      </c>
      <c r="O526" s="13"/>
    </row>
    <row r="527" spans="2:15" x14ac:dyDescent="0.3">
      <c r="B527" s="5" t="str">
        <f t="shared" si="9"/>
        <v>BC0,51</v>
      </c>
      <c r="C527" s="6" t="s">
        <v>72</v>
      </c>
      <c r="D527" s="9">
        <v>0.5</v>
      </c>
      <c r="E527" s="8">
        <v>1</v>
      </c>
      <c r="F527" s="6">
        <v>99</v>
      </c>
      <c r="O527" s="13"/>
    </row>
    <row r="528" spans="2:15" x14ac:dyDescent="0.3">
      <c r="B528" s="5" t="str">
        <f t="shared" si="9"/>
        <v>BC0,56251</v>
      </c>
      <c r="C528" s="6" t="s">
        <v>72</v>
      </c>
      <c r="D528" s="9">
        <v>0.5625</v>
      </c>
      <c r="E528" s="8">
        <v>1</v>
      </c>
      <c r="F528" s="6">
        <v>99</v>
      </c>
      <c r="O528" s="13"/>
    </row>
    <row r="529" spans="2:15" x14ac:dyDescent="0.3">
      <c r="B529" s="5" t="str">
        <f t="shared" si="9"/>
        <v>BC0,6251</v>
      </c>
      <c r="C529" s="6" t="s">
        <v>72</v>
      </c>
      <c r="D529" s="9">
        <v>0.625</v>
      </c>
      <c r="E529" s="8">
        <v>1</v>
      </c>
      <c r="F529" s="6">
        <v>99</v>
      </c>
      <c r="O529" s="13"/>
    </row>
    <row r="530" spans="2:15" x14ac:dyDescent="0.3">
      <c r="B530" s="5" t="str">
        <f t="shared" si="9"/>
        <v>BC0,751</v>
      </c>
      <c r="C530" s="6" t="s">
        <v>72</v>
      </c>
      <c r="D530" s="9">
        <v>0.75</v>
      </c>
      <c r="E530" s="8">
        <v>1</v>
      </c>
      <c r="F530" s="6">
        <v>99</v>
      </c>
      <c r="O530" s="13"/>
    </row>
    <row r="531" spans="2:15" x14ac:dyDescent="0.3">
      <c r="B531" s="5" t="str">
        <f t="shared" si="9"/>
        <v>BC0,8751</v>
      </c>
      <c r="C531" s="6" t="s">
        <v>72</v>
      </c>
      <c r="D531" s="9">
        <v>0.875</v>
      </c>
      <c r="E531" s="8">
        <v>1</v>
      </c>
      <c r="F531" s="6">
        <v>99</v>
      </c>
      <c r="O531" s="13"/>
    </row>
    <row r="532" spans="2:15" x14ac:dyDescent="0.3">
      <c r="B532" s="5" t="str">
        <f t="shared" si="9"/>
        <v>BC11</v>
      </c>
      <c r="C532" s="6" t="s">
        <v>72</v>
      </c>
      <c r="D532" s="9">
        <v>1</v>
      </c>
      <c r="E532" s="8">
        <v>1</v>
      </c>
      <c r="F532" s="6">
        <v>99</v>
      </c>
      <c r="O532" s="13"/>
    </row>
    <row r="533" spans="2:15" x14ac:dyDescent="0.3">
      <c r="B533" s="5" t="str">
        <f t="shared" si="9"/>
        <v>BC1,1251</v>
      </c>
      <c r="C533" s="6" t="s">
        <v>72</v>
      </c>
      <c r="D533" s="9">
        <v>1.125</v>
      </c>
      <c r="E533" s="8">
        <v>1</v>
      </c>
      <c r="F533" s="6">
        <v>99</v>
      </c>
      <c r="O533" s="13"/>
    </row>
    <row r="534" spans="2:15" x14ac:dyDescent="0.3">
      <c r="B534" s="5" t="str">
        <f t="shared" si="9"/>
        <v>BC1,251</v>
      </c>
      <c r="C534" s="6" t="s">
        <v>72</v>
      </c>
      <c r="D534" s="9">
        <v>1.25</v>
      </c>
      <c r="E534" s="8">
        <v>1</v>
      </c>
      <c r="F534" s="6">
        <v>99</v>
      </c>
      <c r="O534" s="13"/>
    </row>
    <row r="535" spans="2:15" x14ac:dyDescent="0.3">
      <c r="B535" s="5" t="str">
        <f t="shared" si="9"/>
        <v>BC1,3751</v>
      </c>
      <c r="C535" s="6" t="s">
        <v>72</v>
      </c>
      <c r="D535" s="9">
        <v>1.375</v>
      </c>
      <c r="E535" s="8">
        <v>1</v>
      </c>
      <c r="F535" s="6">
        <v>99</v>
      </c>
      <c r="O535" s="13"/>
    </row>
    <row r="536" spans="2:15" x14ac:dyDescent="0.3">
      <c r="B536" s="5" t="str">
        <f t="shared" si="9"/>
        <v>BC1,51</v>
      </c>
      <c r="C536" s="6" t="s">
        <v>72</v>
      </c>
      <c r="D536" s="9">
        <v>1.5</v>
      </c>
      <c r="E536" s="8">
        <v>1</v>
      </c>
      <c r="F536" s="6">
        <v>99</v>
      </c>
      <c r="O536" s="13"/>
    </row>
    <row r="537" spans="2:15" x14ac:dyDescent="0.3">
      <c r="B537" s="5" t="str">
        <f t="shared" si="9"/>
        <v>BC1,6251</v>
      </c>
      <c r="C537" s="6" t="s">
        <v>72</v>
      </c>
      <c r="D537" s="9">
        <v>1.625</v>
      </c>
      <c r="E537" s="8">
        <v>1</v>
      </c>
      <c r="F537" s="6">
        <v>99</v>
      </c>
      <c r="O537" s="13"/>
    </row>
    <row r="538" spans="2:15" x14ac:dyDescent="0.3">
      <c r="B538" s="5" t="str">
        <f t="shared" si="9"/>
        <v>BC1,751</v>
      </c>
      <c r="C538" s="6" t="s">
        <v>72</v>
      </c>
      <c r="D538" s="9">
        <v>1.75</v>
      </c>
      <c r="E538" s="8">
        <v>1</v>
      </c>
      <c r="F538" s="6">
        <v>99</v>
      </c>
      <c r="O538" s="13"/>
    </row>
    <row r="539" spans="2:15" x14ac:dyDescent="0.3">
      <c r="B539" s="5" t="str">
        <f t="shared" si="9"/>
        <v>BC1,8751</v>
      </c>
      <c r="C539" s="6" t="s">
        <v>72</v>
      </c>
      <c r="D539" s="9">
        <v>1.875</v>
      </c>
      <c r="E539" s="8">
        <v>1</v>
      </c>
      <c r="F539" s="6">
        <v>99</v>
      </c>
      <c r="O539" s="13"/>
    </row>
    <row r="540" spans="2:15" x14ac:dyDescent="0.3">
      <c r="B540" s="5" t="str">
        <f t="shared" si="9"/>
        <v>BC21</v>
      </c>
      <c r="C540" s="6" t="s">
        <v>72</v>
      </c>
      <c r="D540" s="9">
        <v>2</v>
      </c>
      <c r="E540" s="8">
        <v>1</v>
      </c>
      <c r="F540" s="6">
        <v>99</v>
      </c>
      <c r="O540" s="13"/>
    </row>
    <row r="541" spans="2:15" x14ac:dyDescent="0.3">
      <c r="B541" s="5" t="str">
        <f t="shared" si="9"/>
        <v>BC2,251</v>
      </c>
      <c r="C541" s="6" t="s">
        <v>72</v>
      </c>
      <c r="D541" s="9">
        <v>2.25</v>
      </c>
      <c r="E541" s="8">
        <v>1</v>
      </c>
      <c r="F541" s="6">
        <v>99</v>
      </c>
      <c r="O541" s="13"/>
    </row>
    <row r="542" spans="2:15" x14ac:dyDescent="0.3">
      <c r="B542" s="5" t="str">
        <f t="shared" si="9"/>
        <v>BC2,51</v>
      </c>
      <c r="C542" s="6" t="s">
        <v>72</v>
      </c>
      <c r="D542" s="9">
        <v>2.5</v>
      </c>
      <c r="E542" s="8">
        <v>1</v>
      </c>
      <c r="F542" s="6">
        <v>99</v>
      </c>
      <c r="O542" s="13"/>
    </row>
    <row r="543" spans="2:15" x14ac:dyDescent="0.3">
      <c r="B543" s="5" t="str">
        <f t="shared" si="9"/>
        <v>BC2,751</v>
      </c>
      <c r="C543" s="6" t="s">
        <v>72</v>
      </c>
      <c r="D543" s="9">
        <v>2.75</v>
      </c>
      <c r="E543" s="8">
        <v>1</v>
      </c>
      <c r="F543" s="6">
        <v>99</v>
      </c>
      <c r="O543" s="13"/>
    </row>
    <row r="544" spans="2:15" x14ac:dyDescent="0.3">
      <c r="B544" s="5" t="str">
        <f t="shared" si="9"/>
        <v>BC31</v>
      </c>
      <c r="C544" s="6" t="s">
        <v>72</v>
      </c>
      <c r="D544" s="9">
        <v>3</v>
      </c>
      <c r="E544" s="8">
        <v>1</v>
      </c>
      <c r="F544" s="6">
        <v>99</v>
      </c>
      <c r="O544" s="13"/>
    </row>
    <row r="545" spans="2:15" x14ac:dyDescent="0.3">
      <c r="B545" s="5" t="str">
        <f t="shared" si="9"/>
        <v>BC3,251</v>
      </c>
      <c r="C545" s="6" t="s">
        <v>72</v>
      </c>
      <c r="D545" s="9">
        <v>3.25</v>
      </c>
      <c r="E545" s="8">
        <v>1</v>
      </c>
      <c r="F545" s="6">
        <v>99</v>
      </c>
      <c r="O545" s="13"/>
    </row>
    <row r="546" spans="2:15" x14ac:dyDescent="0.3">
      <c r="B546" s="5" t="str">
        <f t="shared" si="9"/>
        <v>BC3,51</v>
      </c>
      <c r="C546" s="6" t="s">
        <v>72</v>
      </c>
      <c r="D546" s="9">
        <v>3.5</v>
      </c>
      <c r="E546" s="8">
        <v>1</v>
      </c>
      <c r="F546" s="6">
        <v>99</v>
      </c>
      <c r="O546" s="13"/>
    </row>
    <row r="547" spans="2:15" x14ac:dyDescent="0.3">
      <c r="B547" s="5" t="str">
        <f t="shared" si="9"/>
        <v>BC3,751</v>
      </c>
      <c r="C547" s="6" t="s">
        <v>72</v>
      </c>
      <c r="D547" s="9">
        <v>3.75</v>
      </c>
      <c r="E547" s="8">
        <v>1</v>
      </c>
      <c r="F547" s="6">
        <v>99</v>
      </c>
      <c r="O547" s="13"/>
    </row>
    <row r="548" spans="2:15" x14ac:dyDescent="0.3">
      <c r="B548" s="5" t="str">
        <f t="shared" si="9"/>
        <v>BC41</v>
      </c>
      <c r="C548" s="6" t="s">
        <v>72</v>
      </c>
      <c r="D548" s="9">
        <v>4</v>
      </c>
      <c r="E548" s="8">
        <v>1</v>
      </c>
      <c r="F548" s="6">
        <v>99</v>
      </c>
      <c r="O548" s="13"/>
    </row>
    <row r="549" spans="2:15" x14ac:dyDescent="0.3">
      <c r="B549" s="5" t="str">
        <f t="shared" si="9"/>
        <v>BD0,251</v>
      </c>
      <c r="C549" s="6" t="s">
        <v>73</v>
      </c>
      <c r="D549" s="9">
        <v>0.25</v>
      </c>
      <c r="E549" s="8">
        <v>1</v>
      </c>
      <c r="F549" s="6">
        <v>130</v>
      </c>
      <c r="O549" s="13"/>
    </row>
    <row r="550" spans="2:15" x14ac:dyDescent="0.3">
      <c r="B550" s="5" t="str">
        <f t="shared" si="9"/>
        <v>BD0,31251</v>
      </c>
      <c r="C550" s="6" t="s">
        <v>73</v>
      </c>
      <c r="D550" s="9">
        <v>0.3125</v>
      </c>
      <c r="E550" s="8">
        <v>1</v>
      </c>
      <c r="F550" s="6">
        <v>130</v>
      </c>
      <c r="O550" s="13"/>
    </row>
    <row r="551" spans="2:15" x14ac:dyDescent="0.3">
      <c r="B551" s="5" t="str">
        <f t="shared" si="9"/>
        <v>BD0,3751</v>
      </c>
      <c r="C551" s="6" t="s">
        <v>73</v>
      </c>
      <c r="D551" s="9">
        <v>0.375</v>
      </c>
      <c r="E551" s="8">
        <v>1</v>
      </c>
      <c r="F551" s="6">
        <v>130</v>
      </c>
      <c r="O551" s="13"/>
    </row>
    <row r="552" spans="2:15" x14ac:dyDescent="0.3">
      <c r="B552" s="5" t="str">
        <f t="shared" si="9"/>
        <v>BD0,43751</v>
      </c>
      <c r="C552" s="6" t="s">
        <v>73</v>
      </c>
      <c r="D552" s="9">
        <v>0.4375</v>
      </c>
      <c r="E552" s="8">
        <v>1</v>
      </c>
      <c r="F552" s="6">
        <v>130</v>
      </c>
      <c r="O552" s="13"/>
    </row>
    <row r="553" spans="2:15" x14ac:dyDescent="0.3">
      <c r="B553" s="5" t="str">
        <f t="shared" si="9"/>
        <v>BD0,51</v>
      </c>
      <c r="C553" s="6" t="s">
        <v>73</v>
      </c>
      <c r="D553" s="9">
        <v>0.5</v>
      </c>
      <c r="E553" s="8">
        <v>1</v>
      </c>
      <c r="F553" s="6">
        <v>130</v>
      </c>
      <c r="O553" s="13"/>
    </row>
    <row r="554" spans="2:15" x14ac:dyDescent="0.3">
      <c r="B554" s="5" t="str">
        <f t="shared" si="9"/>
        <v>BD0,56251</v>
      </c>
      <c r="C554" s="6" t="s">
        <v>73</v>
      </c>
      <c r="D554" s="9">
        <v>0.5625</v>
      </c>
      <c r="E554" s="8">
        <v>1</v>
      </c>
      <c r="F554" s="6">
        <v>130</v>
      </c>
      <c r="O554" s="13"/>
    </row>
    <row r="555" spans="2:15" x14ac:dyDescent="0.3">
      <c r="B555" s="5" t="str">
        <f t="shared" si="9"/>
        <v>BD0,6251</v>
      </c>
      <c r="C555" s="6" t="s">
        <v>73</v>
      </c>
      <c r="D555" s="9">
        <v>0.625</v>
      </c>
      <c r="E555" s="8">
        <v>1</v>
      </c>
      <c r="F555" s="6">
        <v>130</v>
      </c>
      <c r="O555" s="13"/>
    </row>
    <row r="556" spans="2:15" x14ac:dyDescent="0.3">
      <c r="B556" s="5" t="str">
        <f t="shared" si="9"/>
        <v>BD0,751</v>
      </c>
      <c r="C556" s="6" t="s">
        <v>73</v>
      </c>
      <c r="D556" s="9">
        <v>0.75</v>
      </c>
      <c r="E556" s="8">
        <v>1</v>
      </c>
      <c r="F556" s="6">
        <v>130</v>
      </c>
      <c r="O556" s="13"/>
    </row>
    <row r="557" spans="2:15" x14ac:dyDescent="0.3">
      <c r="B557" s="5" t="str">
        <f t="shared" si="9"/>
        <v>BD0,8751</v>
      </c>
      <c r="C557" s="6" t="s">
        <v>73</v>
      </c>
      <c r="D557" s="9">
        <v>0.875</v>
      </c>
      <c r="E557" s="8">
        <v>1</v>
      </c>
      <c r="F557" s="6">
        <v>130</v>
      </c>
      <c r="O557" s="13"/>
    </row>
    <row r="558" spans="2:15" x14ac:dyDescent="0.3">
      <c r="B558" s="5" t="str">
        <f t="shared" si="9"/>
        <v>BD11</v>
      </c>
      <c r="C558" s="6" t="s">
        <v>73</v>
      </c>
      <c r="D558" s="9">
        <v>1</v>
      </c>
      <c r="E558" s="8">
        <v>1</v>
      </c>
      <c r="F558" s="6">
        <v>130</v>
      </c>
      <c r="O558" s="13"/>
    </row>
    <row r="559" spans="2:15" x14ac:dyDescent="0.3">
      <c r="B559" s="5" t="str">
        <f t="shared" si="9"/>
        <v>BD1,1251</v>
      </c>
      <c r="C559" s="6" t="s">
        <v>73</v>
      </c>
      <c r="D559" s="9">
        <v>1.125</v>
      </c>
      <c r="E559" s="8">
        <v>1</v>
      </c>
      <c r="F559" s="6">
        <v>130</v>
      </c>
      <c r="O559" s="13"/>
    </row>
    <row r="560" spans="2:15" x14ac:dyDescent="0.3">
      <c r="B560" s="5" t="str">
        <f t="shared" si="9"/>
        <v>BD1,251</v>
      </c>
      <c r="C560" s="6" t="s">
        <v>73</v>
      </c>
      <c r="D560" s="9">
        <v>1.25</v>
      </c>
      <c r="E560" s="8">
        <v>1</v>
      </c>
      <c r="F560" s="6">
        <v>130</v>
      </c>
      <c r="O560" s="13"/>
    </row>
    <row r="561" spans="2:15" x14ac:dyDescent="0.3">
      <c r="B561" s="5" t="str">
        <f t="shared" si="9"/>
        <v>BD1,3751</v>
      </c>
      <c r="C561" s="6" t="s">
        <v>73</v>
      </c>
      <c r="D561" s="9">
        <v>1.375</v>
      </c>
      <c r="E561" s="8">
        <v>1</v>
      </c>
      <c r="F561" s="6">
        <v>130</v>
      </c>
      <c r="O561" s="13"/>
    </row>
    <row r="562" spans="2:15" x14ac:dyDescent="0.3">
      <c r="B562" s="5" t="str">
        <f t="shared" si="9"/>
        <v>BD1,51</v>
      </c>
      <c r="C562" s="6" t="s">
        <v>73</v>
      </c>
      <c r="D562" s="9">
        <v>1.5</v>
      </c>
      <c r="E562" s="8">
        <v>1</v>
      </c>
      <c r="F562" s="6">
        <v>130</v>
      </c>
      <c r="O562" s="13"/>
    </row>
    <row r="563" spans="2:15" x14ac:dyDescent="0.3">
      <c r="B563" s="5" t="str">
        <f t="shared" si="9"/>
        <v>BD1,6251</v>
      </c>
      <c r="C563" s="6" t="s">
        <v>73</v>
      </c>
      <c r="D563" s="9">
        <v>1.625</v>
      </c>
      <c r="E563" s="8">
        <v>1</v>
      </c>
      <c r="F563" s="6">
        <v>130</v>
      </c>
      <c r="O563" s="13"/>
    </row>
    <row r="564" spans="2:15" x14ac:dyDescent="0.3">
      <c r="B564" s="5" t="str">
        <f t="shared" si="9"/>
        <v>BD1,751</v>
      </c>
      <c r="C564" s="6" t="s">
        <v>73</v>
      </c>
      <c r="D564" s="9">
        <v>1.75</v>
      </c>
      <c r="E564" s="8">
        <v>1</v>
      </c>
      <c r="F564" s="6">
        <v>130</v>
      </c>
      <c r="O564" s="13"/>
    </row>
    <row r="565" spans="2:15" x14ac:dyDescent="0.3">
      <c r="B565" s="5" t="str">
        <f t="shared" si="9"/>
        <v>BD1,8751</v>
      </c>
      <c r="C565" s="6" t="s">
        <v>73</v>
      </c>
      <c r="D565" s="9">
        <v>1.875</v>
      </c>
      <c r="E565" s="8">
        <v>1</v>
      </c>
      <c r="F565" s="6">
        <v>130</v>
      </c>
      <c r="O565" s="13"/>
    </row>
    <row r="566" spans="2:15" x14ac:dyDescent="0.3">
      <c r="B566" s="5" t="str">
        <f t="shared" si="9"/>
        <v>BD21</v>
      </c>
      <c r="C566" s="6" t="s">
        <v>73</v>
      </c>
      <c r="D566" s="9">
        <v>2</v>
      </c>
      <c r="E566" s="8">
        <v>1</v>
      </c>
      <c r="F566" s="6">
        <v>130</v>
      </c>
      <c r="O566" s="13"/>
    </row>
    <row r="567" spans="2:15" x14ac:dyDescent="0.3">
      <c r="B567" s="5" t="str">
        <f t="shared" si="9"/>
        <v>BD2,251</v>
      </c>
      <c r="C567" s="6" t="s">
        <v>73</v>
      </c>
      <c r="D567" s="9">
        <v>2.25</v>
      </c>
      <c r="E567" s="8">
        <v>1</v>
      </c>
      <c r="F567" s="6">
        <v>130</v>
      </c>
      <c r="O567" s="13"/>
    </row>
    <row r="568" spans="2:15" x14ac:dyDescent="0.3">
      <c r="B568" s="5" t="str">
        <f t="shared" si="9"/>
        <v>BD2,51</v>
      </c>
      <c r="C568" s="6" t="s">
        <v>73</v>
      </c>
      <c r="D568" s="9">
        <v>2.5</v>
      </c>
      <c r="E568" s="8">
        <v>1</v>
      </c>
      <c r="F568" s="6">
        <v>130</v>
      </c>
      <c r="O568" s="13"/>
    </row>
    <row r="569" spans="2:15" x14ac:dyDescent="0.3">
      <c r="B569" s="5" t="str">
        <f t="shared" si="9"/>
        <v>BD2,751</v>
      </c>
      <c r="C569" s="6" t="s">
        <v>73</v>
      </c>
      <c r="D569" s="9">
        <v>2.75</v>
      </c>
      <c r="E569" s="8">
        <v>1</v>
      </c>
      <c r="F569" s="6">
        <v>130</v>
      </c>
      <c r="O569" s="13"/>
    </row>
    <row r="570" spans="2:15" x14ac:dyDescent="0.3">
      <c r="B570" s="5" t="str">
        <f t="shared" si="9"/>
        <v>BD31</v>
      </c>
      <c r="C570" s="6" t="s">
        <v>73</v>
      </c>
      <c r="D570" s="9">
        <v>3</v>
      </c>
      <c r="E570" s="8">
        <v>1</v>
      </c>
      <c r="F570" s="6">
        <v>130</v>
      </c>
      <c r="O570" s="13"/>
    </row>
    <row r="571" spans="2:15" x14ac:dyDescent="0.3">
      <c r="B571" s="5" t="str">
        <f t="shared" si="9"/>
        <v>BD3,251</v>
      </c>
      <c r="C571" s="6" t="s">
        <v>73</v>
      </c>
      <c r="D571" s="9">
        <v>3.25</v>
      </c>
      <c r="E571" s="8">
        <v>1</v>
      </c>
      <c r="F571" s="6">
        <v>130</v>
      </c>
      <c r="O571" s="13"/>
    </row>
    <row r="572" spans="2:15" x14ac:dyDescent="0.3">
      <c r="B572" s="5" t="str">
        <f t="shared" si="9"/>
        <v>BD3,51</v>
      </c>
      <c r="C572" s="6" t="s">
        <v>73</v>
      </c>
      <c r="D572" s="9">
        <v>3.5</v>
      </c>
      <c r="E572" s="8">
        <v>1</v>
      </c>
      <c r="F572" s="6">
        <v>130</v>
      </c>
      <c r="O572" s="13"/>
    </row>
    <row r="573" spans="2:15" x14ac:dyDescent="0.3">
      <c r="B573" s="5" t="str">
        <f t="shared" si="9"/>
        <v>BD3,751</v>
      </c>
      <c r="C573" s="6" t="s">
        <v>73</v>
      </c>
      <c r="D573" s="9">
        <v>3.75</v>
      </c>
      <c r="E573" s="8">
        <v>1</v>
      </c>
      <c r="F573" s="6">
        <v>130</v>
      </c>
      <c r="O573" s="13"/>
    </row>
    <row r="574" spans="2:15" x14ac:dyDescent="0.3">
      <c r="B574" s="5" t="str">
        <f t="shared" si="9"/>
        <v>BD41</v>
      </c>
      <c r="C574" s="6" t="s">
        <v>73</v>
      </c>
      <c r="D574" s="9">
        <v>4</v>
      </c>
      <c r="E574" s="8">
        <v>1</v>
      </c>
      <c r="F574" s="6">
        <v>130</v>
      </c>
      <c r="O574" s="13"/>
    </row>
    <row r="575" spans="2:15" x14ac:dyDescent="0.3">
      <c r="B575" s="5" t="str">
        <f t="shared" si="9"/>
        <v>L430,251</v>
      </c>
      <c r="C575" s="6" t="s">
        <v>74</v>
      </c>
      <c r="D575" s="9">
        <v>0.25</v>
      </c>
      <c r="E575" s="8">
        <v>1</v>
      </c>
      <c r="F575" s="6">
        <v>105</v>
      </c>
      <c r="O575" s="13"/>
    </row>
    <row r="576" spans="2:15" x14ac:dyDescent="0.3">
      <c r="B576" s="5" t="str">
        <f t="shared" si="9"/>
        <v>L430,31251</v>
      </c>
      <c r="C576" s="6" t="s">
        <v>74</v>
      </c>
      <c r="D576" s="9">
        <v>0.3125</v>
      </c>
      <c r="E576" s="8">
        <v>1</v>
      </c>
      <c r="F576" s="6">
        <v>105</v>
      </c>
      <c r="O576" s="13"/>
    </row>
    <row r="577" spans="2:15" x14ac:dyDescent="0.3">
      <c r="B577" s="5" t="str">
        <f t="shared" si="9"/>
        <v>L430,3751</v>
      </c>
      <c r="C577" s="6" t="s">
        <v>74</v>
      </c>
      <c r="D577" s="9">
        <v>0.375</v>
      </c>
      <c r="E577" s="8">
        <v>1</v>
      </c>
      <c r="F577" s="6">
        <v>105</v>
      </c>
      <c r="O577" s="13"/>
    </row>
    <row r="578" spans="2:15" x14ac:dyDescent="0.3">
      <c r="B578" s="5" t="str">
        <f t="shared" si="9"/>
        <v>L430,43751</v>
      </c>
      <c r="C578" s="6" t="s">
        <v>74</v>
      </c>
      <c r="D578" s="9">
        <v>0.4375</v>
      </c>
      <c r="E578" s="8">
        <v>1</v>
      </c>
      <c r="F578" s="6">
        <v>105</v>
      </c>
      <c r="O578" s="13"/>
    </row>
    <row r="579" spans="2:15" x14ac:dyDescent="0.3">
      <c r="B579" s="5" t="str">
        <f t="shared" ref="B579:B642" si="10">CONCATENATE(C579,D579,E579,)</f>
        <v>L430,51</v>
      </c>
      <c r="C579" s="6" t="s">
        <v>74</v>
      </c>
      <c r="D579" s="9">
        <v>0.5</v>
      </c>
      <c r="E579" s="8">
        <v>1</v>
      </c>
      <c r="F579" s="6">
        <v>105</v>
      </c>
      <c r="O579" s="13"/>
    </row>
    <row r="580" spans="2:15" x14ac:dyDescent="0.3">
      <c r="B580" s="5" t="str">
        <f t="shared" si="10"/>
        <v>L430,56251</v>
      </c>
      <c r="C580" s="6" t="s">
        <v>74</v>
      </c>
      <c r="D580" s="9">
        <v>0.5625</v>
      </c>
      <c r="E580" s="8">
        <v>1</v>
      </c>
      <c r="F580" s="6">
        <v>105</v>
      </c>
      <c r="O580" s="13"/>
    </row>
    <row r="581" spans="2:15" x14ac:dyDescent="0.3">
      <c r="B581" s="5" t="str">
        <f t="shared" si="10"/>
        <v>L430,6251</v>
      </c>
      <c r="C581" s="6" t="s">
        <v>74</v>
      </c>
      <c r="D581" s="9">
        <v>0.625</v>
      </c>
      <c r="E581" s="8">
        <v>1</v>
      </c>
      <c r="F581" s="6">
        <v>105</v>
      </c>
      <c r="O581" s="13"/>
    </row>
    <row r="582" spans="2:15" x14ac:dyDescent="0.3">
      <c r="B582" s="5" t="str">
        <f t="shared" si="10"/>
        <v>L430,751</v>
      </c>
      <c r="C582" s="6" t="s">
        <v>74</v>
      </c>
      <c r="D582" s="9">
        <v>0.75</v>
      </c>
      <c r="E582" s="8">
        <v>1</v>
      </c>
      <c r="F582" s="6">
        <v>105</v>
      </c>
      <c r="O582" s="13"/>
    </row>
    <row r="583" spans="2:15" x14ac:dyDescent="0.3">
      <c r="B583" s="5" t="str">
        <f t="shared" si="10"/>
        <v>L430,8751</v>
      </c>
      <c r="C583" s="6" t="s">
        <v>74</v>
      </c>
      <c r="D583" s="9">
        <v>0.875</v>
      </c>
      <c r="E583" s="8">
        <v>1</v>
      </c>
      <c r="F583" s="6">
        <v>105</v>
      </c>
      <c r="O583" s="13"/>
    </row>
    <row r="584" spans="2:15" x14ac:dyDescent="0.3">
      <c r="B584" s="5" t="str">
        <f t="shared" si="10"/>
        <v>L4311</v>
      </c>
      <c r="C584" s="6" t="s">
        <v>74</v>
      </c>
      <c r="D584" s="9">
        <v>1</v>
      </c>
      <c r="E584" s="8">
        <v>1</v>
      </c>
      <c r="F584" s="6">
        <v>105</v>
      </c>
      <c r="O584" s="13"/>
    </row>
    <row r="585" spans="2:15" x14ac:dyDescent="0.3">
      <c r="B585" s="5" t="str">
        <f t="shared" si="10"/>
        <v>L431,1251</v>
      </c>
      <c r="C585" s="6" t="s">
        <v>74</v>
      </c>
      <c r="D585" s="9">
        <v>1.125</v>
      </c>
      <c r="E585" s="8">
        <v>1</v>
      </c>
      <c r="F585" s="6">
        <v>105</v>
      </c>
      <c r="O585" s="13"/>
    </row>
    <row r="586" spans="2:15" x14ac:dyDescent="0.3">
      <c r="B586" s="5" t="str">
        <f t="shared" si="10"/>
        <v>L431,251</v>
      </c>
      <c r="C586" s="6" t="s">
        <v>74</v>
      </c>
      <c r="D586" s="9">
        <v>1.25</v>
      </c>
      <c r="E586" s="8">
        <v>1</v>
      </c>
      <c r="F586" s="6">
        <v>105</v>
      </c>
      <c r="O586" s="13"/>
    </row>
    <row r="587" spans="2:15" x14ac:dyDescent="0.3">
      <c r="B587" s="5" t="str">
        <f t="shared" si="10"/>
        <v>L431,3751</v>
      </c>
      <c r="C587" s="6" t="s">
        <v>74</v>
      </c>
      <c r="D587" s="9">
        <v>1.375</v>
      </c>
      <c r="E587" s="8">
        <v>1</v>
      </c>
      <c r="F587" s="6">
        <v>105</v>
      </c>
      <c r="O587" s="13"/>
    </row>
    <row r="588" spans="2:15" x14ac:dyDescent="0.3">
      <c r="B588" s="5" t="str">
        <f t="shared" si="10"/>
        <v>L431,51</v>
      </c>
      <c r="C588" s="6" t="s">
        <v>74</v>
      </c>
      <c r="D588" s="9">
        <v>1.5</v>
      </c>
      <c r="E588" s="8">
        <v>1</v>
      </c>
      <c r="F588" s="6">
        <v>105</v>
      </c>
      <c r="O588" s="13"/>
    </row>
    <row r="589" spans="2:15" x14ac:dyDescent="0.3">
      <c r="B589" s="5" t="str">
        <f t="shared" si="10"/>
        <v>L431,6251</v>
      </c>
      <c r="C589" s="6" t="s">
        <v>74</v>
      </c>
      <c r="D589" s="9">
        <v>1.625</v>
      </c>
      <c r="E589" s="8">
        <v>1</v>
      </c>
      <c r="F589" s="6">
        <v>105</v>
      </c>
      <c r="O589" s="13"/>
    </row>
    <row r="590" spans="2:15" x14ac:dyDescent="0.3">
      <c r="B590" s="5" t="str">
        <f t="shared" si="10"/>
        <v>L431,751</v>
      </c>
      <c r="C590" s="6" t="s">
        <v>74</v>
      </c>
      <c r="D590" s="9">
        <v>1.75</v>
      </c>
      <c r="E590" s="8">
        <v>1</v>
      </c>
      <c r="F590" s="6">
        <v>105</v>
      </c>
      <c r="O590" s="13"/>
    </row>
    <row r="591" spans="2:15" x14ac:dyDescent="0.3">
      <c r="B591" s="5" t="str">
        <f t="shared" si="10"/>
        <v>L431,8751</v>
      </c>
      <c r="C591" s="6" t="s">
        <v>74</v>
      </c>
      <c r="D591" s="9">
        <v>1.875</v>
      </c>
      <c r="E591" s="8">
        <v>1</v>
      </c>
      <c r="F591" s="6">
        <v>105</v>
      </c>
      <c r="O591" s="13"/>
    </row>
    <row r="592" spans="2:15" x14ac:dyDescent="0.3">
      <c r="B592" s="5" t="str">
        <f t="shared" si="10"/>
        <v>L4321</v>
      </c>
      <c r="C592" s="6" t="s">
        <v>74</v>
      </c>
      <c r="D592" s="9">
        <v>2</v>
      </c>
      <c r="E592" s="8">
        <v>1</v>
      </c>
      <c r="F592" s="6">
        <v>105</v>
      </c>
      <c r="O592" s="13"/>
    </row>
    <row r="593" spans="2:15" x14ac:dyDescent="0.3">
      <c r="B593" s="5" t="str">
        <f t="shared" si="10"/>
        <v>L432,251</v>
      </c>
      <c r="C593" s="6" t="s">
        <v>74</v>
      </c>
      <c r="D593" s="9">
        <v>2.25</v>
      </c>
      <c r="E593" s="8">
        <v>1</v>
      </c>
      <c r="F593" s="6">
        <v>105</v>
      </c>
      <c r="O593" s="13"/>
    </row>
    <row r="594" spans="2:15" x14ac:dyDescent="0.3">
      <c r="B594" s="5" t="str">
        <f t="shared" si="10"/>
        <v>L432,51</v>
      </c>
      <c r="C594" s="6" t="s">
        <v>74</v>
      </c>
      <c r="D594" s="9">
        <v>2.5</v>
      </c>
      <c r="E594" s="8">
        <v>1</v>
      </c>
      <c r="F594" s="6">
        <v>105</v>
      </c>
      <c r="O594" s="13"/>
    </row>
    <row r="595" spans="2:15" x14ac:dyDescent="0.3">
      <c r="B595" s="5" t="str">
        <f t="shared" si="10"/>
        <v>L432,751</v>
      </c>
      <c r="C595" s="6" t="s">
        <v>74</v>
      </c>
      <c r="D595" s="9">
        <v>2.75</v>
      </c>
      <c r="E595" s="8">
        <v>1</v>
      </c>
      <c r="F595" s="6">
        <v>105</v>
      </c>
      <c r="O595" s="13"/>
    </row>
    <row r="596" spans="2:15" x14ac:dyDescent="0.3">
      <c r="B596" s="5" t="str">
        <f t="shared" si="10"/>
        <v>L4331</v>
      </c>
      <c r="C596" s="6" t="s">
        <v>74</v>
      </c>
      <c r="D596" s="9">
        <v>3</v>
      </c>
      <c r="E596" s="8">
        <v>1</v>
      </c>
      <c r="F596" s="6">
        <v>105</v>
      </c>
      <c r="O596" s="13"/>
    </row>
    <row r="597" spans="2:15" x14ac:dyDescent="0.3">
      <c r="B597" s="5" t="str">
        <f t="shared" si="10"/>
        <v>L433,251</v>
      </c>
      <c r="C597" s="6" t="s">
        <v>74</v>
      </c>
      <c r="D597" s="9">
        <v>3.25</v>
      </c>
      <c r="E597" s="8">
        <v>1</v>
      </c>
      <c r="F597" s="6">
        <v>105</v>
      </c>
      <c r="O597" s="13"/>
    </row>
    <row r="598" spans="2:15" x14ac:dyDescent="0.3">
      <c r="B598" s="5" t="str">
        <f t="shared" si="10"/>
        <v>L433,51</v>
      </c>
      <c r="C598" s="6" t="s">
        <v>74</v>
      </c>
      <c r="D598" s="9">
        <v>3.5</v>
      </c>
      <c r="E598" s="8">
        <v>1</v>
      </c>
      <c r="F598" s="6">
        <v>105</v>
      </c>
      <c r="O598" s="13"/>
    </row>
    <row r="599" spans="2:15" x14ac:dyDescent="0.3">
      <c r="B599" s="5" t="str">
        <f t="shared" si="10"/>
        <v>L433,751</v>
      </c>
      <c r="C599" s="6" t="s">
        <v>74</v>
      </c>
      <c r="D599" s="9">
        <v>3.75</v>
      </c>
      <c r="E599" s="8">
        <v>1</v>
      </c>
      <c r="F599" s="6">
        <v>105</v>
      </c>
      <c r="O599" s="13"/>
    </row>
    <row r="600" spans="2:15" x14ac:dyDescent="0.3">
      <c r="B600" s="5" t="str">
        <f t="shared" si="10"/>
        <v>L4341</v>
      </c>
      <c r="C600" s="6" t="s">
        <v>74</v>
      </c>
      <c r="D600" s="9">
        <v>4</v>
      </c>
      <c r="E600" s="8">
        <v>1</v>
      </c>
      <c r="F600" s="6">
        <v>105</v>
      </c>
      <c r="O600" s="13"/>
    </row>
    <row r="601" spans="2:15" x14ac:dyDescent="0.3">
      <c r="B601" s="5" t="str">
        <f t="shared" si="10"/>
        <v>L70,251</v>
      </c>
      <c r="C601" s="6" t="s">
        <v>75</v>
      </c>
      <c r="D601" s="9">
        <v>0.25</v>
      </c>
      <c r="E601" s="8">
        <v>1</v>
      </c>
      <c r="F601" s="6">
        <v>105</v>
      </c>
      <c r="O601" s="13"/>
    </row>
    <row r="602" spans="2:15" x14ac:dyDescent="0.3">
      <c r="B602" s="5" t="str">
        <f t="shared" si="10"/>
        <v>L70,31251</v>
      </c>
      <c r="C602" s="6" t="s">
        <v>75</v>
      </c>
      <c r="D602" s="9">
        <v>0.3125</v>
      </c>
      <c r="E602" s="8">
        <v>1</v>
      </c>
      <c r="F602" s="6">
        <v>105</v>
      </c>
      <c r="O602" s="13"/>
    </row>
    <row r="603" spans="2:15" x14ac:dyDescent="0.3">
      <c r="B603" s="5" t="str">
        <f t="shared" si="10"/>
        <v>L70,3751</v>
      </c>
      <c r="C603" s="6" t="s">
        <v>75</v>
      </c>
      <c r="D603" s="9">
        <v>0.375</v>
      </c>
      <c r="E603" s="8">
        <v>1</v>
      </c>
      <c r="F603" s="6">
        <v>105</v>
      </c>
      <c r="O603" s="13"/>
    </row>
    <row r="604" spans="2:15" x14ac:dyDescent="0.3">
      <c r="B604" s="5" t="str">
        <f t="shared" si="10"/>
        <v>L70,43751</v>
      </c>
      <c r="C604" s="6" t="s">
        <v>75</v>
      </c>
      <c r="D604" s="9">
        <v>0.4375</v>
      </c>
      <c r="E604" s="8">
        <v>1</v>
      </c>
      <c r="F604" s="6">
        <v>105</v>
      </c>
      <c r="O604" s="13"/>
    </row>
    <row r="605" spans="2:15" x14ac:dyDescent="0.3">
      <c r="B605" s="5" t="str">
        <f t="shared" si="10"/>
        <v>L70,51</v>
      </c>
      <c r="C605" s="6" t="s">
        <v>75</v>
      </c>
      <c r="D605" s="9">
        <v>0.5</v>
      </c>
      <c r="E605" s="8">
        <v>1</v>
      </c>
      <c r="F605" s="6">
        <v>105</v>
      </c>
      <c r="O605" s="13"/>
    </row>
    <row r="606" spans="2:15" x14ac:dyDescent="0.3">
      <c r="B606" s="5" t="str">
        <f t="shared" si="10"/>
        <v>L70,56251</v>
      </c>
      <c r="C606" s="6" t="s">
        <v>75</v>
      </c>
      <c r="D606" s="9">
        <v>0.5625</v>
      </c>
      <c r="E606" s="8">
        <v>1</v>
      </c>
      <c r="F606" s="6">
        <v>105</v>
      </c>
      <c r="O606" s="13"/>
    </row>
    <row r="607" spans="2:15" x14ac:dyDescent="0.3">
      <c r="B607" s="5" t="str">
        <f t="shared" si="10"/>
        <v>L70,6251</v>
      </c>
      <c r="C607" s="6" t="s">
        <v>75</v>
      </c>
      <c r="D607" s="9">
        <v>0.625</v>
      </c>
      <c r="E607" s="8">
        <v>1</v>
      </c>
      <c r="F607" s="6">
        <v>105</v>
      </c>
      <c r="O607" s="13"/>
    </row>
    <row r="608" spans="2:15" x14ac:dyDescent="0.3">
      <c r="B608" s="5" t="str">
        <f t="shared" si="10"/>
        <v>L70,751</v>
      </c>
      <c r="C608" s="6" t="s">
        <v>75</v>
      </c>
      <c r="D608" s="9">
        <v>0.75</v>
      </c>
      <c r="E608" s="8">
        <v>1</v>
      </c>
      <c r="F608" s="6">
        <v>105</v>
      </c>
      <c r="O608" s="13"/>
    </row>
    <row r="609" spans="2:15" x14ac:dyDescent="0.3">
      <c r="B609" s="5" t="str">
        <f t="shared" si="10"/>
        <v>L70,8751</v>
      </c>
      <c r="C609" s="6" t="s">
        <v>75</v>
      </c>
      <c r="D609" s="9">
        <v>0.875</v>
      </c>
      <c r="E609" s="8">
        <v>1</v>
      </c>
      <c r="F609" s="6">
        <v>105</v>
      </c>
      <c r="O609" s="13"/>
    </row>
    <row r="610" spans="2:15" x14ac:dyDescent="0.3">
      <c r="B610" s="5" t="str">
        <f t="shared" si="10"/>
        <v>L711</v>
      </c>
      <c r="C610" s="6" t="s">
        <v>75</v>
      </c>
      <c r="D610" s="9">
        <v>1</v>
      </c>
      <c r="E610" s="8">
        <v>1</v>
      </c>
      <c r="F610" s="6">
        <v>105</v>
      </c>
      <c r="O610" s="13"/>
    </row>
    <row r="611" spans="2:15" x14ac:dyDescent="0.3">
      <c r="B611" s="5" t="str">
        <f t="shared" si="10"/>
        <v>L71,1251</v>
      </c>
      <c r="C611" s="6" t="s">
        <v>75</v>
      </c>
      <c r="D611" s="9">
        <v>1.125</v>
      </c>
      <c r="E611" s="8">
        <v>1</v>
      </c>
      <c r="F611" s="6">
        <v>105</v>
      </c>
      <c r="O611" s="13"/>
    </row>
    <row r="612" spans="2:15" x14ac:dyDescent="0.3">
      <c r="B612" s="5" t="str">
        <f t="shared" si="10"/>
        <v>L71,251</v>
      </c>
      <c r="C612" s="6" t="s">
        <v>75</v>
      </c>
      <c r="D612" s="9">
        <v>1.25</v>
      </c>
      <c r="E612" s="8">
        <v>1</v>
      </c>
      <c r="F612" s="6">
        <v>105</v>
      </c>
      <c r="O612" s="13"/>
    </row>
    <row r="613" spans="2:15" x14ac:dyDescent="0.3">
      <c r="B613" s="5" t="str">
        <f t="shared" si="10"/>
        <v>L71,3751</v>
      </c>
      <c r="C613" s="6" t="s">
        <v>75</v>
      </c>
      <c r="D613" s="9">
        <v>1.375</v>
      </c>
      <c r="E613" s="8">
        <v>1</v>
      </c>
      <c r="F613" s="6">
        <v>105</v>
      </c>
      <c r="O613" s="13"/>
    </row>
    <row r="614" spans="2:15" x14ac:dyDescent="0.3">
      <c r="B614" s="5" t="str">
        <f t="shared" si="10"/>
        <v>L71,51</v>
      </c>
      <c r="C614" s="6" t="s">
        <v>75</v>
      </c>
      <c r="D614" s="9">
        <v>1.5</v>
      </c>
      <c r="E614" s="8">
        <v>1</v>
      </c>
      <c r="F614" s="6">
        <v>105</v>
      </c>
      <c r="O614" s="13"/>
    </row>
    <row r="615" spans="2:15" x14ac:dyDescent="0.3">
      <c r="B615" s="5" t="str">
        <f t="shared" si="10"/>
        <v>L71,6251</v>
      </c>
      <c r="C615" s="6" t="s">
        <v>75</v>
      </c>
      <c r="D615" s="9">
        <v>1.625</v>
      </c>
      <c r="E615" s="8">
        <v>1</v>
      </c>
      <c r="F615" s="6">
        <v>105</v>
      </c>
      <c r="O615" s="13"/>
    </row>
    <row r="616" spans="2:15" x14ac:dyDescent="0.3">
      <c r="B616" s="5" t="str">
        <f t="shared" si="10"/>
        <v>L71,751</v>
      </c>
      <c r="C616" s="6" t="s">
        <v>75</v>
      </c>
      <c r="D616" s="9">
        <v>1.75</v>
      </c>
      <c r="E616" s="8">
        <v>1</v>
      </c>
      <c r="F616" s="6">
        <v>105</v>
      </c>
      <c r="O616" s="13"/>
    </row>
    <row r="617" spans="2:15" x14ac:dyDescent="0.3">
      <c r="B617" s="5" t="str">
        <f t="shared" si="10"/>
        <v>L71,8751</v>
      </c>
      <c r="C617" s="6" t="s">
        <v>75</v>
      </c>
      <c r="D617" s="9">
        <v>1.875</v>
      </c>
      <c r="E617" s="8">
        <v>1</v>
      </c>
      <c r="F617" s="6">
        <v>105</v>
      </c>
      <c r="O617" s="13"/>
    </row>
    <row r="618" spans="2:15" x14ac:dyDescent="0.3">
      <c r="B618" s="5" t="str">
        <f t="shared" si="10"/>
        <v>L721</v>
      </c>
      <c r="C618" s="6" t="s">
        <v>75</v>
      </c>
      <c r="D618" s="9">
        <v>2</v>
      </c>
      <c r="E618" s="8">
        <v>1</v>
      </c>
      <c r="F618" s="6">
        <v>105</v>
      </c>
      <c r="O618" s="13"/>
    </row>
    <row r="619" spans="2:15" x14ac:dyDescent="0.3">
      <c r="B619" s="5" t="str">
        <f t="shared" si="10"/>
        <v>L72,251</v>
      </c>
      <c r="C619" s="6" t="s">
        <v>75</v>
      </c>
      <c r="D619" s="9">
        <v>2.25</v>
      </c>
      <c r="E619" s="8">
        <v>1</v>
      </c>
      <c r="F619" s="6">
        <v>105</v>
      </c>
      <c r="O619" s="13"/>
    </row>
    <row r="620" spans="2:15" x14ac:dyDescent="0.3">
      <c r="B620" s="5" t="str">
        <f t="shared" si="10"/>
        <v>L72,51</v>
      </c>
      <c r="C620" s="6" t="s">
        <v>75</v>
      </c>
      <c r="D620" s="9">
        <v>2.5</v>
      </c>
      <c r="E620" s="8">
        <v>1</v>
      </c>
      <c r="F620" s="6">
        <v>105</v>
      </c>
      <c r="O620" s="13"/>
    </row>
    <row r="621" spans="2:15" x14ac:dyDescent="0.3">
      <c r="B621" s="5" t="str">
        <f t="shared" si="10"/>
        <v>L72,751</v>
      </c>
      <c r="C621" s="6" t="s">
        <v>75</v>
      </c>
      <c r="D621" s="9">
        <v>2.75</v>
      </c>
      <c r="E621" s="8">
        <v>1</v>
      </c>
      <c r="F621" s="6">
        <v>105</v>
      </c>
      <c r="O621" s="13"/>
    </row>
    <row r="622" spans="2:15" x14ac:dyDescent="0.3">
      <c r="B622" s="5" t="str">
        <f t="shared" si="10"/>
        <v>L731</v>
      </c>
      <c r="C622" s="6" t="s">
        <v>75</v>
      </c>
      <c r="D622" s="9">
        <v>3</v>
      </c>
      <c r="E622" s="8">
        <v>1</v>
      </c>
      <c r="F622" s="6">
        <v>105</v>
      </c>
      <c r="O622" s="13"/>
    </row>
    <row r="623" spans="2:15" x14ac:dyDescent="0.3">
      <c r="B623" s="5" t="str">
        <f t="shared" si="10"/>
        <v>L73,251</v>
      </c>
      <c r="C623" s="6" t="s">
        <v>75</v>
      </c>
      <c r="D623" s="9">
        <v>3.25</v>
      </c>
      <c r="E623" s="8">
        <v>1</v>
      </c>
      <c r="F623" s="6">
        <v>105</v>
      </c>
      <c r="O623" s="13"/>
    </row>
    <row r="624" spans="2:15" x14ac:dyDescent="0.3">
      <c r="B624" s="5" t="str">
        <f t="shared" si="10"/>
        <v>L73,51</v>
      </c>
      <c r="C624" s="6" t="s">
        <v>75</v>
      </c>
      <c r="D624" s="9">
        <v>3.5</v>
      </c>
      <c r="E624" s="8">
        <v>1</v>
      </c>
      <c r="F624" s="6">
        <v>105</v>
      </c>
      <c r="O624" s="13"/>
    </row>
    <row r="625" spans="2:15" x14ac:dyDescent="0.3">
      <c r="B625" s="5" t="str">
        <f t="shared" si="10"/>
        <v>L73,751</v>
      </c>
      <c r="C625" s="6" t="s">
        <v>75</v>
      </c>
      <c r="D625" s="9">
        <v>3.75</v>
      </c>
      <c r="E625" s="8">
        <v>1</v>
      </c>
      <c r="F625" s="6">
        <v>105</v>
      </c>
      <c r="O625" s="13"/>
    </row>
    <row r="626" spans="2:15" x14ac:dyDescent="0.3">
      <c r="B626" s="5" t="str">
        <f t="shared" si="10"/>
        <v>L741</v>
      </c>
      <c r="C626" s="6" t="s">
        <v>75</v>
      </c>
      <c r="D626" s="9">
        <v>4</v>
      </c>
      <c r="E626" s="8">
        <v>1</v>
      </c>
      <c r="F626" s="6">
        <v>105</v>
      </c>
      <c r="O626" s="13"/>
    </row>
    <row r="627" spans="2:15" x14ac:dyDescent="0.3">
      <c r="B627" s="5" t="str">
        <f t="shared" si="10"/>
        <v>L7A0,251</v>
      </c>
      <c r="C627" s="6" t="s">
        <v>76</v>
      </c>
      <c r="D627" s="9">
        <v>0.25</v>
      </c>
      <c r="E627" s="8">
        <v>1</v>
      </c>
      <c r="F627" s="6">
        <v>105</v>
      </c>
      <c r="O627" s="13"/>
    </row>
    <row r="628" spans="2:15" x14ac:dyDescent="0.3">
      <c r="B628" s="5" t="str">
        <f t="shared" si="10"/>
        <v>L7A0,31251</v>
      </c>
      <c r="C628" s="6" t="s">
        <v>76</v>
      </c>
      <c r="D628" s="9">
        <v>0.3125</v>
      </c>
      <c r="E628" s="8">
        <v>1</v>
      </c>
      <c r="F628" s="6">
        <v>105</v>
      </c>
      <c r="O628" s="13"/>
    </row>
    <row r="629" spans="2:15" x14ac:dyDescent="0.3">
      <c r="B629" s="5" t="str">
        <f t="shared" si="10"/>
        <v>L7A0,3751</v>
      </c>
      <c r="C629" s="6" t="s">
        <v>76</v>
      </c>
      <c r="D629" s="9">
        <v>0.375</v>
      </c>
      <c r="E629" s="8">
        <v>1</v>
      </c>
      <c r="F629" s="6">
        <v>105</v>
      </c>
      <c r="O629" s="13"/>
    </row>
    <row r="630" spans="2:15" x14ac:dyDescent="0.3">
      <c r="B630" s="5" t="str">
        <f t="shared" si="10"/>
        <v>L7A0,43751</v>
      </c>
      <c r="C630" s="6" t="s">
        <v>76</v>
      </c>
      <c r="D630" s="9">
        <v>0.4375</v>
      </c>
      <c r="E630" s="8">
        <v>1</v>
      </c>
      <c r="F630" s="6">
        <v>105</v>
      </c>
      <c r="O630" s="13"/>
    </row>
    <row r="631" spans="2:15" x14ac:dyDescent="0.3">
      <c r="B631" s="5" t="str">
        <f t="shared" si="10"/>
        <v>L7A0,51</v>
      </c>
      <c r="C631" s="6" t="s">
        <v>76</v>
      </c>
      <c r="D631" s="9">
        <v>0.5</v>
      </c>
      <c r="E631" s="8">
        <v>1</v>
      </c>
      <c r="F631" s="6">
        <v>105</v>
      </c>
      <c r="O631" s="13"/>
    </row>
    <row r="632" spans="2:15" x14ac:dyDescent="0.3">
      <c r="B632" s="5" t="str">
        <f t="shared" si="10"/>
        <v>L7A0,56251</v>
      </c>
      <c r="C632" s="6" t="s">
        <v>76</v>
      </c>
      <c r="D632" s="9">
        <v>0.5625</v>
      </c>
      <c r="E632" s="8">
        <v>1</v>
      </c>
      <c r="F632" s="6">
        <v>105</v>
      </c>
      <c r="O632" s="13"/>
    </row>
    <row r="633" spans="2:15" x14ac:dyDescent="0.3">
      <c r="B633" s="5" t="str">
        <f t="shared" si="10"/>
        <v>L7A0,6251</v>
      </c>
      <c r="C633" s="6" t="s">
        <v>76</v>
      </c>
      <c r="D633" s="9">
        <v>0.625</v>
      </c>
      <c r="E633" s="8">
        <v>1</v>
      </c>
      <c r="F633" s="6">
        <v>105</v>
      </c>
      <c r="O633" s="13"/>
    </row>
    <row r="634" spans="2:15" x14ac:dyDescent="0.3">
      <c r="B634" s="5" t="str">
        <f t="shared" si="10"/>
        <v>L7A0,751</v>
      </c>
      <c r="C634" s="6" t="s">
        <v>76</v>
      </c>
      <c r="D634" s="9">
        <v>0.75</v>
      </c>
      <c r="E634" s="8">
        <v>1</v>
      </c>
      <c r="F634" s="6">
        <v>105</v>
      </c>
      <c r="O634" s="13"/>
    </row>
    <row r="635" spans="2:15" x14ac:dyDescent="0.3">
      <c r="B635" s="5" t="str">
        <f t="shared" si="10"/>
        <v>L7A0,8751</v>
      </c>
      <c r="C635" s="6" t="s">
        <v>76</v>
      </c>
      <c r="D635" s="9">
        <v>0.875</v>
      </c>
      <c r="E635" s="8">
        <v>1</v>
      </c>
      <c r="F635" s="6">
        <v>105</v>
      </c>
      <c r="O635" s="13"/>
    </row>
    <row r="636" spans="2:15" x14ac:dyDescent="0.3">
      <c r="B636" s="5" t="str">
        <f t="shared" si="10"/>
        <v>L7A11</v>
      </c>
      <c r="C636" s="6" t="s">
        <v>76</v>
      </c>
      <c r="D636" s="9">
        <v>1</v>
      </c>
      <c r="E636" s="8">
        <v>1</v>
      </c>
      <c r="F636" s="6">
        <v>105</v>
      </c>
      <c r="O636" s="13"/>
    </row>
    <row r="637" spans="2:15" x14ac:dyDescent="0.3">
      <c r="B637" s="5" t="str">
        <f t="shared" si="10"/>
        <v>L7A1,1251</v>
      </c>
      <c r="C637" s="6" t="s">
        <v>76</v>
      </c>
      <c r="D637" s="9">
        <v>1.125</v>
      </c>
      <c r="E637" s="8">
        <v>1</v>
      </c>
      <c r="F637" s="6">
        <v>105</v>
      </c>
      <c r="O637" s="13"/>
    </row>
    <row r="638" spans="2:15" x14ac:dyDescent="0.3">
      <c r="B638" s="5" t="str">
        <f t="shared" si="10"/>
        <v>L7A1,251</v>
      </c>
      <c r="C638" s="6" t="s">
        <v>76</v>
      </c>
      <c r="D638" s="9">
        <v>1.25</v>
      </c>
      <c r="E638" s="8">
        <v>1</v>
      </c>
      <c r="F638" s="6">
        <v>105</v>
      </c>
      <c r="O638" s="13"/>
    </row>
    <row r="639" spans="2:15" x14ac:dyDescent="0.3">
      <c r="B639" s="5" t="str">
        <f t="shared" si="10"/>
        <v>L7A1,3751</v>
      </c>
      <c r="C639" s="6" t="s">
        <v>76</v>
      </c>
      <c r="D639" s="9">
        <v>1.375</v>
      </c>
      <c r="E639" s="8">
        <v>1</v>
      </c>
      <c r="F639" s="6">
        <v>105</v>
      </c>
      <c r="O639" s="13"/>
    </row>
    <row r="640" spans="2:15" x14ac:dyDescent="0.3">
      <c r="B640" s="5" t="str">
        <f t="shared" si="10"/>
        <v>L7A1,51</v>
      </c>
      <c r="C640" s="6" t="s">
        <v>76</v>
      </c>
      <c r="D640" s="9">
        <v>1.5</v>
      </c>
      <c r="E640" s="8">
        <v>1</v>
      </c>
      <c r="F640" s="6">
        <v>105</v>
      </c>
      <c r="O640" s="13"/>
    </row>
    <row r="641" spans="2:15" x14ac:dyDescent="0.3">
      <c r="B641" s="5" t="str">
        <f t="shared" si="10"/>
        <v>L7A1,6251</v>
      </c>
      <c r="C641" s="6" t="s">
        <v>76</v>
      </c>
      <c r="D641" s="9">
        <v>1.625</v>
      </c>
      <c r="E641" s="8">
        <v>1</v>
      </c>
      <c r="F641" s="6">
        <v>105</v>
      </c>
      <c r="O641" s="13"/>
    </row>
    <row r="642" spans="2:15" x14ac:dyDescent="0.3">
      <c r="B642" s="5" t="str">
        <f t="shared" si="10"/>
        <v>L7A1,751</v>
      </c>
      <c r="C642" s="6" t="s">
        <v>76</v>
      </c>
      <c r="D642" s="9">
        <v>1.75</v>
      </c>
      <c r="E642" s="8">
        <v>1</v>
      </c>
      <c r="F642" s="6">
        <v>105</v>
      </c>
      <c r="O642" s="13"/>
    </row>
    <row r="643" spans="2:15" x14ac:dyDescent="0.3">
      <c r="B643" s="5" t="str">
        <f t="shared" ref="B643:B706" si="11">CONCATENATE(C643,D643,E643,)</f>
        <v>L7A1,8751</v>
      </c>
      <c r="C643" s="6" t="s">
        <v>76</v>
      </c>
      <c r="D643" s="9">
        <v>1.875</v>
      </c>
      <c r="E643" s="8">
        <v>1</v>
      </c>
      <c r="F643" s="6">
        <v>105</v>
      </c>
      <c r="O643" s="13"/>
    </row>
    <row r="644" spans="2:15" x14ac:dyDescent="0.3">
      <c r="B644" s="5" t="str">
        <f t="shared" si="11"/>
        <v>L7A21</v>
      </c>
      <c r="C644" s="6" t="s">
        <v>76</v>
      </c>
      <c r="D644" s="9">
        <v>2</v>
      </c>
      <c r="E644" s="8">
        <v>1</v>
      </c>
      <c r="F644" s="6">
        <v>105</v>
      </c>
      <c r="O644" s="13"/>
    </row>
    <row r="645" spans="2:15" x14ac:dyDescent="0.3">
      <c r="B645" s="5" t="str">
        <f t="shared" si="11"/>
        <v>L7A2,251</v>
      </c>
      <c r="C645" s="6" t="s">
        <v>76</v>
      </c>
      <c r="D645" s="9">
        <v>2.25</v>
      </c>
      <c r="E645" s="8">
        <v>1</v>
      </c>
      <c r="F645" s="6">
        <v>105</v>
      </c>
      <c r="O645" s="13"/>
    </row>
    <row r="646" spans="2:15" x14ac:dyDescent="0.3">
      <c r="B646" s="5" t="str">
        <f t="shared" si="11"/>
        <v>L7A2,51</v>
      </c>
      <c r="C646" s="6" t="s">
        <v>76</v>
      </c>
      <c r="D646" s="9">
        <v>2.5</v>
      </c>
      <c r="E646" s="8">
        <v>1</v>
      </c>
      <c r="F646" s="6">
        <v>105</v>
      </c>
      <c r="O646" s="13"/>
    </row>
    <row r="647" spans="2:15" x14ac:dyDescent="0.3">
      <c r="B647" s="5" t="str">
        <f t="shared" si="11"/>
        <v>L7A2,751</v>
      </c>
      <c r="C647" s="6" t="s">
        <v>76</v>
      </c>
      <c r="D647" s="9">
        <v>2.75</v>
      </c>
      <c r="E647" s="8">
        <v>1</v>
      </c>
      <c r="F647" s="6">
        <v>105</v>
      </c>
      <c r="O647" s="13"/>
    </row>
    <row r="648" spans="2:15" x14ac:dyDescent="0.3">
      <c r="B648" s="5" t="str">
        <f t="shared" si="11"/>
        <v>L7A31</v>
      </c>
      <c r="C648" s="6" t="s">
        <v>76</v>
      </c>
      <c r="D648" s="9">
        <v>3</v>
      </c>
      <c r="E648" s="8">
        <v>1</v>
      </c>
      <c r="F648" s="6">
        <v>105</v>
      </c>
      <c r="O648" s="13"/>
    </row>
    <row r="649" spans="2:15" x14ac:dyDescent="0.3">
      <c r="B649" s="5" t="str">
        <f t="shared" si="11"/>
        <v>L7A3,251</v>
      </c>
      <c r="C649" s="6" t="s">
        <v>76</v>
      </c>
      <c r="D649" s="9">
        <v>3.25</v>
      </c>
      <c r="E649" s="8">
        <v>1</v>
      </c>
      <c r="F649" s="6">
        <v>105</v>
      </c>
      <c r="O649" s="13"/>
    </row>
    <row r="650" spans="2:15" x14ac:dyDescent="0.3">
      <c r="B650" s="5" t="str">
        <f t="shared" si="11"/>
        <v>L7A3,51</v>
      </c>
      <c r="C650" s="6" t="s">
        <v>76</v>
      </c>
      <c r="D650" s="9">
        <v>3.5</v>
      </c>
      <c r="E650" s="8">
        <v>1</v>
      </c>
      <c r="F650" s="6">
        <v>105</v>
      </c>
      <c r="O650" s="13"/>
    </row>
    <row r="651" spans="2:15" x14ac:dyDescent="0.3">
      <c r="B651" s="5" t="str">
        <f t="shared" si="11"/>
        <v>L7A3,751</v>
      </c>
      <c r="C651" s="6" t="s">
        <v>76</v>
      </c>
      <c r="D651" s="9">
        <v>3.75</v>
      </c>
      <c r="E651" s="8">
        <v>1</v>
      </c>
      <c r="F651" s="6">
        <v>105</v>
      </c>
      <c r="O651" s="13"/>
    </row>
    <row r="652" spans="2:15" x14ac:dyDescent="0.3">
      <c r="B652" s="5" t="str">
        <f t="shared" si="11"/>
        <v>L7A41</v>
      </c>
      <c r="C652" s="6" t="s">
        <v>76</v>
      </c>
      <c r="D652" s="9">
        <v>4</v>
      </c>
      <c r="E652" s="8">
        <v>1</v>
      </c>
      <c r="F652" s="6">
        <v>105</v>
      </c>
      <c r="O652" s="13"/>
    </row>
    <row r="653" spans="2:15" x14ac:dyDescent="0.3">
      <c r="B653" s="5" t="str">
        <f t="shared" si="11"/>
        <v>L7B0,251</v>
      </c>
      <c r="C653" s="6" t="s">
        <v>77</v>
      </c>
      <c r="D653" s="9">
        <v>0.25</v>
      </c>
      <c r="E653" s="8">
        <v>1</v>
      </c>
      <c r="F653" s="6">
        <v>105</v>
      </c>
      <c r="O653" s="13"/>
    </row>
    <row r="654" spans="2:15" x14ac:dyDescent="0.3">
      <c r="B654" s="5" t="str">
        <f t="shared" si="11"/>
        <v>L7B0,31251</v>
      </c>
      <c r="C654" s="6" t="s">
        <v>77</v>
      </c>
      <c r="D654" s="9">
        <v>0.3125</v>
      </c>
      <c r="E654" s="8">
        <v>1</v>
      </c>
      <c r="F654" s="6">
        <v>105</v>
      </c>
      <c r="O654" s="13"/>
    </row>
    <row r="655" spans="2:15" x14ac:dyDescent="0.3">
      <c r="B655" s="5" t="str">
        <f t="shared" si="11"/>
        <v>L7B0,3751</v>
      </c>
      <c r="C655" s="6" t="s">
        <v>77</v>
      </c>
      <c r="D655" s="9">
        <v>0.375</v>
      </c>
      <c r="E655" s="8">
        <v>1</v>
      </c>
      <c r="F655" s="6">
        <v>105</v>
      </c>
      <c r="O655" s="13"/>
    </row>
    <row r="656" spans="2:15" x14ac:dyDescent="0.3">
      <c r="B656" s="5" t="str">
        <f t="shared" si="11"/>
        <v>L7B0,43751</v>
      </c>
      <c r="C656" s="6" t="s">
        <v>77</v>
      </c>
      <c r="D656" s="9">
        <v>0.4375</v>
      </c>
      <c r="E656" s="8">
        <v>1</v>
      </c>
      <c r="F656" s="6">
        <v>105</v>
      </c>
      <c r="O656" s="13"/>
    </row>
    <row r="657" spans="2:15" x14ac:dyDescent="0.3">
      <c r="B657" s="5" t="str">
        <f t="shared" si="11"/>
        <v>L7B0,51</v>
      </c>
      <c r="C657" s="6" t="s">
        <v>77</v>
      </c>
      <c r="D657" s="9">
        <v>0.5</v>
      </c>
      <c r="E657" s="8">
        <v>1</v>
      </c>
      <c r="F657" s="6">
        <v>105</v>
      </c>
      <c r="O657" s="13"/>
    </row>
    <row r="658" spans="2:15" x14ac:dyDescent="0.3">
      <c r="B658" s="5" t="str">
        <f t="shared" si="11"/>
        <v>L7B0,56251</v>
      </c>
      <c r="C658" s="6" t="s">
        <v>77</v>
      </c>
      <c r="D658" s="9">
        <v>0.5625</v>
      </c>
      <c r="E658" s="8">
        <v>1</v>
      </c>
      <c r="F658" s="6">
        <v>105</v>
      </c>
      <c r="O658" s="13"/>
    </row>
    <row r="659" spans="2:15" x14ac:dyDescent="0.3">
      <c r="B659" s="5" t="str">
        <f t="shared" si="11"/>
        <v>L7B0,6251</v>
      </c>
      <c r="C659" s="6" t="s">
        <v>77</v>
      </c>
      <c r="D659" s="9">
        <v>0.625</v>
      </c>
      <c r="E659" s="8">
        <v>1</v>
      </c>
      <c r="F659" s="6">
        <v>105</v>
      </c>
      <c r="O659" s="13"/>
    </row>
    <row r="660" spans="2:15" x14ac:dyDescent="0.3">
      <c r="B660" s="5" t="str">
        <f t="shared" si="11"/>
        <v>L7B0,751</v>
      </c>
      <c r="C660" s="6" t="s">
        <v>77</v>
      </c>
      <c r="D660" s="9">
        <v>0.75</v>
      </c>
      <c r="E660" s="8">
        <v>1</v>
      </c>
      <c r="F660" s="6">
        <v>105</v>
      </c>
      <c r="O660" s="13"/>
    </row>
    <row r="661" spans="2:15" x14ac:dyDescent="0.3">
      <c r="B661" s="5" t="str">
        <f t="shared" si="11"/>
        <v>L7B0,8751</v>
      </c>
      <c r="C661" s="6" t="s">
        <v>77</v>
      </c>
      <c r="D661" s="9">
        <v>0.875</v>
      </c>
      <c r="E661" s="8">
        <v>1</v>
      </c>
      <c r="F661" s="6">
        <v>105</v>
      </c>
      <c r="O661" s="13"/>
    </row>
    <row r="662" spans="2:15" x14ac:dyDescent="0.3">
      <c r="B662" s="5" t="str">
        <f t="shared" si="11"/>
        <v>L7B11</v>
      </c>
      <c r="C662" s="6" t="s">
        <v>77</v>
      </c>
      <c r="D662" s="9">
        <v>1</v>
      </c>
      <c r="E662" s="8">
        <v>1</v>
      </c>
      <c r="F662" s="6">
        <v>105</v>
      </c>
      <c r="O662" s="13"/>
    </row>
    <row r="663" spans="2:15" x14ac:dyDescent="0.3">
      <c r="B663" s="5" t="str">
        <f t="shared" si="11"/>
        <v>L7B1,1251</v>
      </c>
      <c r="C663" s="6" t="s">
        <v>77</v>
      </c>
      <c r="D663" s="9">
        <v>1.125</v>
      </c>
      <c r="E663" s="8">
        <v>1</v>
      </c>
      <c r="F663" s="6">
        <v>105</v>
      </c>
      <c r="O663" s="13"/>
    </row>
    <row r="664" spans="2:15" x14ac:dyDescent="0.3">
      <c r="B664" s="5" t="str">
        <f t="shared" si="11"/>
        <v>L7B1,251</v>
      </c>
      <c r="C664" s="6" t="s">
        <v>77</v>
      </c>
      <c r="D664" s="9">
        <v>1.25</v>
      </c>
      <c r="E664" s="8">
        <v>1</v>
      </c>
      <c r="F664" s="6">
        <v>105</v>
      </c>
      <c r="O664" s="13"/>
    </row>
    <row r="665" spans="2:15" x14ac:dyDescent="0.3">
      <c r="B665" s="5" t="str">
        <f t="shared" si="11"/>
        <v>L7B1,3751</v>
      </c>
      <c r="C665" s="6" t="s">
        <v>77</v>
      </c>
      <c r="D665" s="9">
        <v>1.375</v>
      </c>
      <c r="E665" s="8">
        <v>1</v>
      </c>
      <c r="F665" s="6">
        <v>105</v>
      </c>
      <c r="O665" s="13"/>
    </row>
    <row r="666" spans="2:15" x14ac:dyDescent="0.3">
      <c r="B666" s="5" t="str">
        <f t="shared" si="11"/>
        <v>L7B1,51</v>
      </c>
      <c r="C666" s="6" t="s">
        <v>77</v>
      </c>
      <c r="D666" s="9">
        <v>1.5</v>
      </c>
      <c r="E666" s="8">
        <v>1</v>
      </c>
      <c r="F666" s="6">
        <v>105</v>
      </c>
      <c r="O666" s="13"/>
    </row>
    <row r="667" spans="2:15" x14ac:dyDescent="0.3">
      <c r="B667" s="5" t="str">
        <f t="shared" si="11"/>
        <v>L7B1,6251</v>
      </c>
      <c r="C667" s="6" t="s">
        <v>77</v>
      </c>
      <c r="D667" s="9">
        <v>1.625</v>
      </c>
      <c r="E667" s="8">
        <v>1</v>
      </c>
      <c r="F667" s="6">
        <v>105</v>
      </c>
      <c r="O667" s="13"/>
    </row>
    <row r="668" spans="2:15" x14ac:dyDescent="0.3">
      <c r="B668" s="5" t="str">
        <f t="shared" si="11"/>
        <v>L7B1,751</v>
      </c>
      <c r="C668" s="6" t="s">
        <v>77</v>
      </c>
      <c r="D668" s="9">
        <v>1.75</v>
      </c>
      <c r="E668" s="8">
        <v>1</v>
      </c>
      <c r="F668" s="6">
        <v>105</v>
      </c>
      <c r="O668" s="13"/>
    </row>
    <row r="669" spans="2:15" x14ac:dyDescent="0.3">
      <c r="B669" s="5" t="str">
        <f t="shared" si="11"/>
        <v>L7B1,8751</v>
      </c>
      <c r="C669" s="6" t="s">
        <v>77</v>
      </c>
      <c r="D669" s="9">
        <v>1.875</v>
      </c>
      <c r="E669" s="8">
        <v>1</v>
      </c>
      <c r="F669" s="6">
        <v>105</v>
      </c>
      <c r="O669" s="13"/>
    </row>
    <row r="670" spans="2:15" x14ac:dyDescent="0.3">
      <c r="B670" s="5" t="str">
        <f t="shared" si="11"/>
        <v>L7B21</v>
      </c>
      <c r="C670" s="6" t="s">
        <v>77</v>
      </c>
      <c r="D670" s="9">
        <v>2</v>
      </c>
      <c r="E670" s="8">
        <v>1</v>
      </c>
      <c r="F670" s="6">
        <v>105</v>
      </c>
      <c r="O670" s="13"/>
    </row>
    <row r="671" spans="2:15" x14ac:dyDescent="0.3">
      <c r="B671" s="5" t="str">
        <f t="shared" si="11"/>
        <v>L7B2,251</v>
      </c>
      <c r="C671" s="6" t="s">
        <v>77</v>
      </c>
      <c r="D671" s="9">
        <v>2.25</v>
      </c>
      <c r="E671" s="8">
        <v>1</v>
      </c>
      <c r="F671" s="6">
        <v>105</v>
      </c>
      <c r="O671" s="13"/>
    </row>
    <row r="672" spans="2:15" x14ac:dyDescent="0.3">
      <c r="B672" s="5" t="str">
        <f t="shared" si="11"/>
        <v>L7B2,51</v>
      </c>
      <c r="C672" s="6" t="s">
        <v>77</v>
      </c>
      <c r="D672" s="9">
        <v>2.5</v>
      </c>
      <c r="E672" s="8">
        <v>1</v>
      </c>
      <c r="F672" s="6">
        <v>105</v>
      </c>
      <c r="O672" s="13"/>
    </row>
    <row r="673" spans="2:15" x14ac:dyDescent="0.3">
      <c r="B673" s="5" t="str">
        <f t="shared" si="11"/>
        <v>L7B2,751</v>
      </c>
      <c r="C673" s="6" t="s">
        <v>77</v>
      </c>
      <c r="D673" s="9">
        <v>2.75</v>
      </c>
      <c r="E673" s="8">
        <v>1</v>
      </c>
      <c r="F673" s="6">
        <v>105</v>
      </c>
      <c r="O673" s="13"/>
    </row>
    <row r="674" spans="2:15" x14ac:dyDescent="0.3">
      <c r="B674" s="5" t="str">
        <f t="shared" si="11"/>
        <v>L7B31</v>
      </c>
      <c r="C674" s="6" t="s">
        <v>77</v>
      </c>
      <c r="D674" s="9">
        <v>3</v>
      </c>
      <c r="E674" s="8">
        <v>1</v>
      </c>
      <c r="F674" s="6">
        <v>105</v>
      </c>
      <c r="O674" s="13"/>
    </row>
    <row r="675" spans="2:15" x14ac:dyDescent="0.3">
      <c r="B675" s="5" t="str">
        <f t="shared" si="11"/>
        <v>L7B3,251</v>
      </c>
      <c r="C675" s="6" t="s">
        <v>77</v>
      </c>
      <c r="D675" s="9">
        <v>3.25</v>
      </c>
      <c r="E675" s="8">
        <v>1</v>
      </c>
      <c r="F675" s="6">
        <v>105</v>
      </c>
      <c r="O675" s="13"/>
    </row>
    <row r="676" spans="2:15" x14ac:dyDescent="0.3">
      <c r="B676" s="5" t="str">
        <f t="shared" si="11"/>
        <v>L7B3,51</v>
      </c>
      <c r="C676" s="6" t="s">
        <v>77</v>
      </c>
      <c r="D676" s="9">
        <v>3.5</v>
      </c>
      <c r="E676" s="8">
        <v>1</v>
      </c>
      <c r="F676" s="6">
        <v>105</v>
      </c>
      <c r="O676" s="13"/>
    </row>
    <row r="677" spans="2:15" x14ac:dyDescent="0.3">
      <c r="B677" s="5" t="str">
        <f t="shared" si="11"/>
        <v>L7B3,751</v>
      </c>
      <c r="C677" s="6" t="s">
        <v>77</v>
      </c>
      <c r="D677" s="9">
        <v>3.75</v>
      </c>
      <c r="E677" s="8">
        <v>1</v>
      </c>
      <c r="F677" s="6">
        <v>105</v>
      </c>
      <c r="O677" s="13"/>
    </row>
    <row r="678" spans="2:15" x14ac:dyDescent="0.3">
      <c r="B678" s="5" t="str">
        <f t="shared" si="11"/>
        <v>L7B41</v>
      </c>
      <c r="C678" s="6" t="s">
        <v>77</v>
      </c>
      <c r="D678" s="9">
        <v>4</v>
      </c>
      <c r="E678" s="8">
        <v>1</v>
      </c>
      <c r="F678" s="6">
        <v>105</v>
      </c>
      <c r="O678" s="13"/>
    </row>
    <row r="679" spans="2:15" x14ac:dyDescent="0.3">
      <c r="B679" s="5" t="str">
        <f t="shared" si="11"/>
        <v>L7C0,251</v>
      </c>
      <c r="C679" s="6" t="s">
        <v>78</v>
      </c>
      <c r="D679" s="9">
        <v>0.25</v>
      </c>
      <c r="E679" s="8">
        <v>1</v>
      </c>
      <c r="F679" s="6">
        <v>105</v>
      </c>
      <c r="O679" s="13"/>
    </row>
    <row r="680" spans="2:15" x14ac:dyDescent="0.3">
      <c r="B680" s="5" t="str">
        <f t="shared" si="11"/>
        <v>L7C0,31251</v>
      </c>
      <c r="C680" s="6" t="s">
        <v>78</v>
      </c>
      <c r="D680" s="9">
        <v>0.3125</v>
      </c>
      <c r="E680" s="8">
        <v>1</v>
      </c>
      <c r="F680" s="6">
        <v>105</v>
      </c>
      <c r="O680" s="13"/>
    </row>
    <row r="681" spans="2:15" x14ac:dyDescent="0.3">
      <c r="B681" s="5" t="str">
        <f t="shared" si="11"/>
        <v>L7C0,3751</v>
      </c>
      <c r="C681" s="6" t="s">
        <v>78</v>
      </c>
      <c r="D681" s="9">
        <v>0.375</v>
      </c>
      <c r="E681" s="8">
        <v>1</v>
      </c>
      <c r="F681" s="6">
        <v>105</v>
      </c>
      <c r="O681" s="13"/>
    </row>
    <row r="682" spans="2:15" x14ac:dyDescent="0.3">
      <c r="B682" s="5" t="str">
        <f t="shared" si="11"/>
        <v>L7C0,43751</v>
      </c>
      <c r="C682" s="6" t="s">
        <v>78</v>
      </c>
      <c r="D682" s="9">
        <v>0.4375</v>
      </c>
      <c r="E682" s="8">
        <v>1</v>
      </c>
      <c r="F682" s="6">
        <v>105</v>
      </c>
      <c r="O682" s="13"/>
    </row>
    <row r="683" spans="2:15" x14ac:dyDescent="0.3">
      <c r="B683" s="5" t="str">
        <f t="shared" si="11"/>
        <v>L7C0,51</v>
      </c>
      <c r="C683" s="6" t="s">
        <v>78</v>
      </c>
      <c r="D683" s="9">
        <v>0.5</v>
      </c>
      <c r="E683" s="8">
        <v>1</v>
      </c>
      <c r="F683" s="6">
        <v>105</v>
      </c>
      <c r="O683" s="13"/>
    </row>
    <row r="684" spans="2:15" x14ac:dyDescent="0.3">
      <c r="B684" s="5" t="str">
        <f t="shared" si="11"/>
        <v>L7C0,56251</v>
      </c>
      <c r="C684" s="6" t="s">
        <v>78</v>
      </c>
      <c r="D684" s="9">
        <v>0.5625</v>
      </c>
      <c r="E684" s="8">
        <v>1</v>
      </c>
      <c r="F684" s="6">
        <v>105</v>
      </c>
      <c r="O684" s="13"/>
    </row>
    <row r="685" spans="2:15" x14ac:dyDescent="0.3">
      <c r="B685" s="5" t="str">
        <f t="shared" si="11"/>
        <v>L7C0,6251</v>
      </c>
      <c r="C685" s="6" t="s">
        <v>78</v>
      </c>
      <c r="D685" s="9">
        <v>0.625</v>
      </c>
      <c r="E685" s="8">
        <v>1</v>
      </c>
      <c r="F685" s="6">
        <v>105</v>
      </c>
      <c r="O685" s="13"/>
    </row>
    <row r="686" spans="2:15" x14ac:dyDescent="0.3">
      <c r="B686" s="5" t="str">
        <f t="shared" si="11"/>
        <v>L7C0,751</v>
      </c>
      <c r="C686" s="6" t="s">
        <v>78</v>
      </c>
      <c r="D686" s="9">
        <v>0.75</v>
      </c>
      <c r="E686" s="8">
        <v>1</v>
      </c>
      <c r="F686" s="6">
        <v>105</v>
      </c>
      <c r="O686" s="13"/>
    </row>
    <row r="687" spans="2:15" x14ac:dyDescent="0.3">
      <c r="B687" s="5" t="str">
        <f t="shared" si="11"/>
        <v>L7C0,8751</v>
      </c>
      <c r="C687" s="6" t="s">
        <v>78</v>
      </c>
      <c r="D687" s="9">
        <v>0.875</v>
      </c>
      <c r="E687" s="8">
        <v>1</v>
      </c>
      <c r="F687" s="6">
        <v>105</v>
      </c>
      <c r="O687" s="13"/>
    </row>
    <row r="688" spans="2:15" x14ac:dyDescent="0.3">
      <c r="B688" s="5" t="str">
        <f t="shared" si="11"/>
        <v>L7C11</v>
      </c>
      <c r="C688" s="6" t="s">
        <v>78</v>
      </c>
      <c r="D688" s="9">
        <v>1</v>
      </c>
      <c r="E688" s="8">
        <v>1</v>
      </c>
      <c r="F688" s="6">
        <v>105</v>
      </c>
      <c r="O688" s="13"/>
    </row>
    <row r="689" spans="2:15" x14ac:dyDescent="0.3">
      <c r="B689" s="5" t="str">
        <f t="shared" si="11"/>
        <v>L7C1,1251</v>
      </c>
      <c r="C689" s="6" t="s">
        <v>78</v>
      </c>
      <c r="D689" s="9">
        <v>1.125</v>
      </c>
      <c r="E689" s="8">
        <v>1</v>
      </c>
      <c r="F689" s="6">
        <v>105</v>
      </c>
      <c r="O689" s="13"/>
    </row>
    <row r="690" spans="2:15" x14ac:dyDescent="0.3">
      <c r="B690" s="5" t="str">
        <f t="shared" si="11"/>
        <v>L7C1,251</v>
      </c>
      <c r="C690" s="6" t="s">
        <v>78</v>
      </c>
      <c r="D690" s="9">
        <v>1.25</v>
      </c>
      <c r="E690" s="8">
        <v>1</v>
      </c>
      <c r="F690" s="6">
        <v>105</v>
      </c>
      <c r="O690" s="13"/>
    </row>
    <row r="691" spans="2:15" x14ac:dyDescent="0.3">
      <c r="B691" s="5" t="str">
        <f t="shared" si="11"/>
        <v>L7C1,3751</v>
      </c>
      <c r="C691" s="6" t="s">
        <v>78</v>
      </c>
      <c r="D691" s="9">
        <v>1.375</v>
      </c>
      <c r="E691" s="8">
        <v>1</v>
      </c>
      <c r="F691" s="6">
        <v>105</v>
      </c>
      <c r="O691" s="13"/>
    </row>
    <row r="692" spans="2:15" x14ac:dyDescent="0.3">
      <c r="B692" s="5" t="str">
        <f t="shared" si="11"/>
        <v>L7C1,51</v>
      </c>
      <c r="C692" s="6" t="s">
        <v>78</v>
      </c>
      <c r="D692" s="9">
        <v>1.5</v>
      </c>
      <c r="E692" s="8">
        <v>1</v>
      </c>
      <c r="F692" s="6">
        <v>105</v>
      </c>
      <c r="O692" s="13"/>
    </row>
    <row r="693" spans="2:15" x14ac:dyDescent="0.3">
      <c r="B693" s="5" t="str">
        <f t="shared" si="11"/>
        <v>L7C1,6251</v>
      </c>
      <c r="C693" s="6" t="s">
        <v>78</v>
      </c>
      <c r="D693" s="9">
        <v>1.625</v>
      </c>
      <c r="E693" s="8">
        <v>1</v>
      </c>
      <c r="F693" s="6">
        <v>105</v>
      </c>
      <c r="O693" s="13"/>
    </row>
    <row r="694" spans="2:15" x14ac:dyDescent="0.3">
      <c r="B694" s="5" t="str">
        <f t="shared" si="11"/>
        <v>L7C1,751</v>
      </c>
      <c r="C694" s="6" t="s">
        <v>78</v>
      </c>
      <c r="D694" s="9">
        <v>1.75</v>
      </c>
      <c r="E694" s="8">
        <v>1</v>
      </c>
      <c r="F694" s="6">
        <v>105</v>
      </c>
      <c r="O694" s="13"/>
    </row>
    <row r="695" spans="2:15" x14ac:dyDescent="0.3">
      <c r="B695" s="5" t="str">
        <f t="shared" si="11"/>
        <v>L7C1,8751</v>
      </c>
      <c r="C695" s="6" t="s">
        <v>78</v>
      </c>
      <c r="D695" s="9">
        <v>1.875</v>
      </c>
      <c r="E695" s="8">
        <v>1</v>
      </c>
      <c r="F695" s="6">
        <v>105</v>
      </c>
      <c r="O695" s="13"/>
    </row>
    <row r="696" spans="2:15" x14ac:dyDescent="0.3">
      <c r="B696" s="5" t="str">
        <f t="shared" si="11"/>
        <v>L7C21</v>
      </c>
      <c r="C696" s="6" t="s">
        <v>78</v>
      </c>
      <c r="D696" s="9">
        <v>2</v>
      </c>
      <c r="E696" s="8">
        <v>1</v>
      </c>
      <c r="F696" s="6">
        <v>105</v>
      </c>
      <c r="O696" s="13"/>
    </row>
    <row r="697" spans="2:15" x14ac:dyDescent="0.3">
      <c r="B697" s="5" t="str">
        <f t="shared" si="11"/>
        <v>L7C2,251</v>
      </c>
      <c r="C697" s="6" t="s">
        <v>78</v>
      </c>
      <c r="D697" s="9">
        <v>2.25</v>
      </c>
      <c r="E697" s="8">
        <v>1</v>
      </c>
      <c r="F697" s="6">
        <v>105</v>
      </c>
      <c r="O697" s="13"/>
    </row>
    <row r="698" spans="2:15" x14ac:dyDescent="0.3">
      <c r="B698" s="5" t="str">
        <f t="shared" si="11"/>
        <v>L7C2,51</v>
      </c>
      <c r="C698" s="6" t="s">
        <v>78</v>
      </c>
      <c r="D698" s="9">
        <v>2.5</v>
      </c>
      <c r="E698" s="8">
        <v>1</v>
      </c>
      <c r="F698" s="6">
        <v>105</v>
      </c>
      <c r="O698" s="13"/>
    </row>
    <row r="699" spans="2:15" x14ac:dyDescent="0.3">
      <c r="B699" s="5" t="str">
        <f t="shared" si="11"/>
        <v>L7C2,751</v>
      </c>
      <c r="C699" s="6" t="s">
        <v>78</v>
      </c>
      <c r="D699" s="9">
        <v>2.75</v>
      </c>
      <c r="E699" s="8">
        <v>1</v>
      </c>
      <c r="F699" s="6">
        <v>105</v>
      </c>
      <c r="O699" s="13"/>
    </row>
    <row r="700" spans="2:15" x14ac:dyDescent="0.3">
      <c r="B700" s="5" t="str">
        <f t="shared" si="11"/>
        <v>L7C31</v>
      </c>
      <c r="C700" s="6" t="s">
        <v>78</v>
      </c>
      <c r="D700" s="9">
        <v>3</v>
      </c>
      <c r="E700" s="8">
        <v>1</v>
      </c>
      <c r="F700" s="6">
        <v>105</v>
      </c>
      <c r="O700" s="13"/>
    </row>
    <row r="701" spans="2:15" x14ac:dyDescent="0.3">
      <c r="B701" s="5" t="str">
        <f t="shared" si="11"/>
        <v>L7C3,251</v>
      </c>
      <c r="C701" s="6" t="s">
        <v>78</v>
      </c>
      <c r="D701" s="9">
        <v>3.25</v>
      </c>
      <c r="E701" s="8">
        <v>1</v>
      </c>
      <c r="F701" s="6">
        <v>105</v>
      </c>
      <c r="O701" s="13"/>
    </row>
    <row r="702" spans="2:15" x14ac:dyDescent="0.3">
      <c r="B702" s="5" t="str">
        <f t="shared" si="11"/>
        <v>L7C3,51</v>
      </c>
      <c r="C702" s="6" t="s">
        <v>78</v>
      </c>
      <c r="D702" s="9">
        <v>3.5</v>
      </c>
      <c r="E702" s="8">
        <v>1</v>
      </c>
      <c r="F702" s="6">
        <v>105</v>
      </c>
      <c r="O702" s="13"/>
    </row>
    <row r="703" spans="2:15" x14ac:dyDescent="0.3">
      <c r="B703" s="5" t="str">
        <f t="shared" si="11"/>
        <v>L7C3,751</v>
      </c>
      <c r="C703" s="6" t="s">
        <v>78</v>
      </c>
      <c r="D703" s="9">
        <v>3.75</v>
      </c>
      <c r="E703" s="8">
        <v>1</v>
      </c>
      <c r="F703" s="6">
        <v>105</v>
      </c>
      <c r="O703" s="13"/>
    </row>
    <row r="704" spans="2:15" x14ac:dyDescent="0.3">
      <c r="B704" s="5" t="str">
        <f t="shared" si="11"/>
        <v>L7C41</v>
      </c>
      <c r="C704" s="6" t="s">
        <v>78</v>
      </c>
      <c r="D704" s="9">
        <v>4</v>
      </c>
      <c r="E704" s="8">
        <v>1</v>
      </c>
      <c r="F704" s="6">
        <v>105</v>
      </c>
      <c r="O704" s="13"/>
    </row>
    <row r="705" spans="2:15" x14ac:dyDescent="0.3">
      <c r="B705" s="5" t="str">
        <f t="shared" si="11"/>
        <v>L7M0,251</v>
      </c>
      <c r="C705" s="6" t="s">
        <v>79</v>
      </c>
      <c r="D705" s="9">
        <v>0.25</v>
      </c>
      <c r="E705" s="8">
        <v>1</v>
      </c>
      <c r="F705" s="6">
        <v>80</v>
      </c>
      <c r="O705" s="13"/>
    </row>
    <row r="706" spans="2:15" x14ac:dyDescent="0.3">
      <c r="B706" s="5" t="str">
        <f t="shared" si="11"/>
        <v>L7M0,31251</v>
      </c>
      <c r="C706" s="6" t="s">
        <v>79</v>
      </c>
      <c r="D706" s="9">
        <v>0.3125</v>
      </c>
      <c r="E706" s="8">
        <v>1</v>
      </c>
      <c r="F706" s="6">
        <v>80</v>
      </c>
      <c r="O706" s="13"/>
    </row>
    <row r="707" spans="2:15" x14ac:dyDescent="0.3">
      <c r="B707" s="5" t="str">
        <f t="shared" ref="B707:B743" si="12">CONCATENATE(C707,D707,E707,)</f>
        <v>L7M0,3751</v>
      </c>
      <c r="C707" s="6" t="s">
        <v>79</v>
      </c>
      <c r="D707" s="9">
        <v>0.375</v>
      </c>
      <c r="E707" s="8">
        <v>1</v>
      </c>
      <c r="F707" s="6">
        <v>80</v>
      </c>
      <c r="O707" s="13"/>
    </row>
    <row r="708" spans="2:15" x14ac:dyDescent="0.3">
      <c r="B708" s="5" t="str">
        <f t="shared" si="12"/>
        <v>L7M0,43751</v>
      </c>
      <c r="C708" s="6" t="s">
        <v>79</v>
      </c>
      <c r="D708" s="9">
        <v>0.4375</v>
      </c>
      <c r="E708" s="8">
        <v>1</v>
      </c>
      <c r="F708" s="6">
        <v>80</v>
      </c>
      <c r="O708" s="13"/>
    </row>
    <row r="709" spans="2:15" x14ac:dyDescent="0.3">
      <c r="B709" s="5" t="str">
        <f t="shared" si="12"/>
        <v>L7M0,51</v>
      </c>
      <c r="C709" s="6" t="s">
        <v>79</v>
      </c>
      <c r="D709" s="9">
        <v>0.5</v>
      </c>
      <c r="E709" s="8">
        <v>1</v>
      </c>
      <c r="F709" s="6">
        <v>80</v>
      </c>
      <c r="O709" s="13"/>
    </row>
    <row r="710" spans="2:15" x14ac:dyDescent="0.3">
      <c r="B710" s="5" t="str">
        <f t="shared" si="12"/>
        <v>L7M0,56251</v>
      </c>
      <c r="C710" s="6" t="s">
        <v>79</v>
      </c>
      <c r="D710" s="9">
        <v>0.5625</v>
      </c>
      <c r="E710" s="8">
        <v>1</v>
      </c>
      <c r="F710" s="6">
        <v>80</v>
      </c>
      <c r="O710" s="13"/>
    </row>
    <row r="711" spans="2:15" x14ac:dyDescent="0.3">
      <c r="B711" s="5" t="str">
        <f t="shared" si="12"/>
        <v>L7M0,6251</v>
      </c>
      <c r="C711" s="6" t="s">
        <v>79</v>
      </c>
      <c r="D711" s="9">
        <v>0.625</v>
      </c>
      <c r="E711" s="8">
        <v>1</v>
      </c>
      <c r="F711" s="6">
        <v>80</v>
      </c>
      <c r="O711" s="13"/>
    </row>
    <row r="712" spans="2:15" x14ac:dyDescent="0.3">
      <c r="B712" s="5" t="str">
        <f t="shared" si="12"/>
        <v>L7M0,751</v>
      </c>
      <c r="C712" s="6" t="s">
        <v>79</v>
      </c>
      <c r="D712" s="9">
        <v>0.75</v>
      </c>
      <c r="E712" s="8">
        <v>1</v>
      </c>
      <c r="F712" s="6">
        <v>80</v>
      </c>
      <c r="O712" s="13"/>
    </row>
    <row r="713" spans="2:15" x14ac:dyDescent="0.3">
      <c r="B713" s="5" t="str">
        <f t="shared" si="12"/>
        <v>L7M0,8751</v>
      </c>
      <c r="C713" s="6" t="s">
        <v>79</v>
      </c>
      <c r="D713" s="9">
        <v>0.875</v>
      </c>
      <c r="E713" s="8">
        <v>1</v>
      </c>
      <c r="F713" s="6">
        <v>80</v>
      </c>
      <c r="O713" s="13"/>
    </row>
    <row r="714" spans="2:15" x14ac:dyDescent="0.3">
      <c r="B714" s="5" t="str">
        <f t="shared" si="12"/>
        <v>L7M11</v>
      </c>
      <c r="C714" s="6" t="s">
        <v>79</v>
      </c>
      <c r="D714" s="9">
        <v>1</v>
      </c>
      <c r="E714" s="8">
        <v>1</v>
      </c>
      <c r="F714" s="6">
        <v>80</v>
      </c>
      <c r="O714" s="13"/>
    </row>
    <row r="715" spans="2:15" x14ac:dyDescent="0.3">
      <c r="B715" s="5" t="str">
        <f t="shared" si="12"/>
        <v>L7M1,1251</v>
      </c>
      <c r="C715" s="6" t="s">
        <v>79</v>
      </c>
      <c r="D715" s="9">
        <v>1.125</v>
      </c>
      <c r="E715" s="8">
        <v>1</v>
      </c>
      <c r="F715" s="6">
        <v>80</v>
      </c>
      <c r="O715" s="13"/>
    </row>
    <row r="716" spans="2:15" x14ac:dyDescent="0.3">
      <c r="B716" s="5" t="str">
        <f t="shared" si="12"/>
        <v>L7M1,251</v>
      </c>
      <c r="C716" s="6" t="s">
        <v>79</v>
      </c>
      <c r="D716" s="9">
        <v>1.25</v>
      </c>
      <c r="E716" s="8">
        <v>1</v>
      </c>
      <c r="F716" s="6">
        <v>80</v>
      </c>
      <c r="O716" s="13"/>
    </row>
    <row r="717" spans="2:15" x14ac:dyDescent="0.3">
      <c r="B717" s="5" t="str">
        <f t="shared" si="12"/>
        <v>L7M1,3751</v>
      </c>
      <c r="C717" s="6" t="s">
        <v>79</v>
      </c>
      <c r="D717" s="9">
        <v>1.375</v>
      </c>
      <c r="E717" s="8">
        <v>1</v>
      </c>
      <c r="F717" s="6">
        <v>80</v>
      </c>
      <c r="O717" s="13"/>
    </row>
    <row r="718" spans="2:15" x14ac:dyDescent="0.3">
      <c r="B718" s="5" t="str">
        <f t="shared" si="12"/>
        <v>L7M1,51</v>
      </c>
      <c r="C718" s="6" t="s">
        <v>79</v>
      </c>
      <c r="D718" s="9">
        <v>1.5</v>
      </c>
      <c r="E718" s="8">
        <v>1</v>
      </c>
      <c r="F718" s="6">
        <v>80</v>
      </c>
      <c r="O718" s="13"/>
    </row>
    <row r="719" spans="2:15" x14ac:dyDescent="0.3">
      <c r="B719" s="5" t="str">
        <f t="shared" si="12"/>
        <v>L7M1,6251</v>
      </c>
      <c r="C719" s="6" t="s">
        <v>79</v>
      </c>
      <c r="D719" s="9">
        <v>1.625</v>
      </c>
      <c r="E719" s="8">
        <v>1</v>
      </c>
      <c r="F719" s="6">
        <v>80</v>
      </c>
      <c r="O719" s="13"/>
    </row>
    <row r="720" spans="2:15" x14ac:dyDescent="0.3">
      <c r="B720" s="5" t="str">
        <f t="shared" si="12"/>
        <v>L7M1,751</v>
      </c>
      <c r="C720" s="6" t="s">
        <v>79</v>
      </c>
      <c r="D720" s="9">
        <v>1.75</v>
      </c>
      <c r="E720" s="8">
        <v>1</v>
      </c>
      <c r="F720" s="6">
        <v>80</v>
      </c>
      <c r="O720" s="13"/>
    </row>
    <row r="721" spans="2:15" x14ac:dyDescent="0.3">
      <c r="B721" s="5" t="str">
        <f t="shared" si="12"/>
        <v>L7M1,8751</v>
      </c>
      <c r="C721" s="6" t="s">
        <v>79</v>
      </c>
      <c r="D721" s="9">
        <v>1.875</v>
      </c>
      <c r="E721" s="8">
        <v>1</v>
      </c>
      <c r="F721" s="6">
        <v>80</v>
      </c>
      <c r="H721" s="15"/>
      <c r="O721" s="13"/>
    </row>
    <row r="722" spans="2:15" x14ac:dyDescent="0.3">
      <c r="B722" s="5" t="str">
        <f t="shared" si="12"/>
        <v>L7M21</v>
      </c>
      <c r="C722" s="6" t="s">
        <v>79</v>
      </c>
      <c r="D722" s="9">
        <v>2</v>
      </c>
      <c r="E722" s="8">
        <v>1</v>
      </c>
      <c r="F722" s="6">
        <v>80</v>
      </c>
      <c r="O722" s="13"/>
    </row>
    <row r="723" spans="2:15" x14ac:dyDescent="0.3">
      <c r="B723" s="5" t="str">
        <f t="shared" si="12"/>
        <v>L7M2,251</v>
      </c>
      <c r="C723" s="6" t="s">
        <v>79</v>
      </c>
      <c r="D723" s="9">
        <v>2.25</v>
      </c>
      <c r="E723" s="8">
        <v>1</v>
      </c>
      <c r="F723" s="6">
        <v>80</v>
      </c>
      <c r="O723" s="13"/>
    </row>
    <row r="724" spans="2:15" x14ac:dyDescent="0.3">
      <c r="B724" s="5" t="str">
        <f t="shared" si="12"/>
        <v>L7M2,51</v>
      </c>
      <c r="C724" s="6" t="s">
        <v>79</v>
      </c>
      <c r="D724" s="9">
        <v>2.5</v>
      </c>
      <c r="E724" s="8">
        <v>1</v>
      </c>
      <c r="F724" s="6">
        <v>80</v>
      </c>
      <c r="O724" s="13"/>
    </row>
    <row r="725" spans="2:15" x14ac:dyDescent="0.3">
      <c r="B725" s="5" t="str">
        <f t="shared" si="12"/>
        <v>L7M2,751</v>
      </c>
      <c r="C725" s="6" t="s">
        <v>79</v>
      </c>
      <c r="D725" s="9">
        <v>2.75</v>
      </c>
      <c r="E725" s="8">
        <v>1</v>
      </c>
      <c r="F725" s="6">
        <v>80</v>
      </c>
      <c r="O725" s="13"/>
    </row>
    <row r="726" spans="2:15" x14ac:dyDescent="0.3">
      <c r="B726" s="5" t="str">
        <f t="shared" si="12"/>
        <v>L7M31</v>
      </c>
      <c r="C726" s="6" t="s">
        <v>79</v>
      </c>
      <c r="D726" s="9">
        <v>3</v>
      </c>
      <c r="E726" s="8">
        <v>1</v>
      </c>
      <c r="F726" s="6">
        <v>80</v>
      </c>
      <c r="O726" s="13"/>
    </row>
    <row r="727" spans="2:15" x14ac:dyDescent="0.3">
      <c r="B727" s="5" t="str">
        <f t="shared" si="12"/>
        <v>L7M3,251</v>
      </c>
      <c r="C727" s="6" t="s">
        <v>79</v>
      </c>
      <c r="D727" s="9">
        <v>3.25</v>
      </c>
      <c r="E727" s="8">
        <v>1</v>
      </c>
      <c r="F727" s="6">
        <v>80</v>
      </c>
      <c r="O727" s="13"/>
    </row>
    <row r="728" spans="2:15" x14ac:dyDescent="0.3">
      <c r="B728" s="5" t="str">
        <f t="shared" si="12"/>
        <v>L7M3,51</v>
      </c>
      <c r="C728" s="6" t="s">
        <v>79</v>
      </c>
      <c r="D728" s="9">
        <v>3.5</v>
      </c>
      <c r="E728" s="8">
        <v>1</v>
      </c>
      <c r="F728" s="6">
        <v>80</v>
      </c>
      <c r="O728" s="13"/>
    </row>
    <row r="729" spans="2:15" x14ac:dyDescent="0.3">
      <c r="B729" s="5" t="str">
        <f t="shared" si="12"/>
        <v>L7M3,751</v>
      </c>
      <c r="C729" s="6" t="s">
        <v>79</v>
      </c>
      <c r="D729" s="9">
        <v>3.75</v>
      </c>
      <c r="E729" s="8">
        <v>1</v>
      </c>
      <c r="F729" s="6">
        <v>80</v>
      </c>
      <c r="O729" s="13"/>
    </row>
    <row r="730" spans="2:15" x14ac:dyDescent="0.3">
      <c r="B730" s="5" t="str">
        <f t="shared" si="12"/>
        <v>L7M41</v>
      </c>
      <c r="C730" s="6" t="s">
        <v>79</v>
      </c>
      <c r="D730" s="9">
        <v>4</v>
      </c>
      <c r="E730" s="8">
        <v>1</v>
      </c>
      <c r="F730" s="6">
        <v>80</v>
      </c>
      <c r="O730" s="13"/>
    </row>
    <row r="731" spans="2:15" x14ac:dyDescent="0.3">
      <c r="B731" s="5" t="str">
        <f t="shared" si="12"/>
        <v>3.60,251</v>
      </c>
      <c r="C731" s="6" t="s">
        <v>80</v>
      </c>
      <c r="D731" s="9">
        <v>0.25</v>
      </c>
      <c r="E731" s="8">
        <v>1</v>
      </c>
      <c r="F731" s="12">
        <v>26.1067927914</v>
      </c>
      <c r="H731" s="9">
        <v>0.25</v>
      </c>
      <c r="I731" s="8">
        <v>1</v>
      </c>
      <c r="J731" s="12">
        <v>26.1067927914</v>
      </c>
      <c r="O731" s="13"/>
    </row>
    <row r="732" spans="2:15" x14ac:dyDescent="0.3">
      <c r="B732" s="5" t="str">
        <f t="shared" si="12"/>
        <v>3.60,31251</v>
      </c>
      <c r="C732" s="6" t="s">
        <v>80</v>
      </c>
      <c r="D732" s="9">
        <v>0.3125</v>
      </c>
      <c r="E732" s="8">
        <v>1</v>
      </c>
      <c r="F732" s="12">
        <v>26.1067927914</v>
      </c>
      <c r="H732" s="9">
        <v>0.3125</v>
      </c>
      <c r="I732" s="8">
        <v>1</v>
      </c>
      <c r="J732" s="12">
        <v>26.1067927914</v>
      </c>
      <c r="O732" s="13"/>
    </row>
    <row r="733" spans="2:15" x14ac:dyDescent="0.3">
      <c r="B733" s="5" t="str">
        <f t="shared" si="12"/>
        <v>3.60,3751</v>
      </c>
      <c r="C733" s="6" t="s">
        <v>80</v>
      </c>
      <c r="D733" s="9">
        <v>0.375</v>
      </c>
      <c r="E733" s="8">
        <v>1</v>
      </c>
      <c r="F733" s="12">
        <v>26.1067927914</v>
      </c>
      <c r="H733" s="9">
        <v>0.375</v>
      </c>
      <c r="I733" s="8">
        <v>1</v>
      </c>
      <c r="J733" s="12">
        <v>26.1067927914</v>
      </c>
      <c r="O733" s="13"/>
    </row>
    <row r="734" spans="2:15" x14ac:dyDescent="0.3">
      <c r="B734" s="5" t="str">
        <f t="shared" si="12"/>
        <v>3.60,43751</v>
      </c>
      <c r="C734" s="6" t="s">
        <v>80</v>
      </c>
      <c r="D734" s="9">
        <v>0.4375</v>
      </c>
      <c r="E734" s="8">
        <v>1</v>
      </c>
      <c r="F734" s="12">
        <v>26.1067927914</v>
      </c>
      <c r="H734" s="9">
        <v>0.4375</v>
      </c>
      <c r="I734" s="8">
        <v>1</v>
      </c>
      <c r="J734" s="12">
        <v>26.1067927914</v>
      </c>
      <c r="O734" s="13"/>
    </row>
    <row r="735" spans="2:15" x14ac:dyDescent="0.3">
      <c r="B735" s="5" t="str">
        <f t="shared" si="12"/>
        <v>3.60,51</v>
      </c>
      <c r="C735" s="6" t="s">
        <v>80</v>
      </c>
      <c r="D735" s="9">
        <v>0.5</v>
      </c>
      <c r="E735" s="8">
        <v>1</v>
      </c>
      <c r="F735" s="12">
        <v>26.1067927914</v>
      </c>
      <c r="H735" s="9">
        <v>0.5</v>
      </c>
      <c r="I735" s="8">
        <v>1</v>
      </c>
      <c r="J735" s="12">
        <v>26.1067927914</v>
      </c>
      <c r="O735" s="13"/>
    </row>
    <row r="736" spans="2:15" x14ac:dyDescent="0.3">
      <c r="B736" s="5" t="str">
        <f t="shared" si="12"/>
        <v>3.60,56251</v>
      </c>
      <c r="C736" s="6" t="s">
        <v>80</v>
      </c>
      <c r="D736" s="9">
        <v>0.5625</v>
      </c>
      <c r="E736" s="8">
        <v>1</v>
      </c>
      <c r="F736" s="12">
        <v>26.1067927914</v>
      </c>
      <c r="H736" s="9">
        <v>0.5625</v>
      </c>
      <c r="I736" s="8">
        <v>1</v>
      </c>
      <c r="J736" s="12">
        <v>26.1067927914</v>
      </c>
      <c r="O736" s="13"/>
    </row>
    <row r="737" spans="2:15" x14ac:dyDescent="0.3">
      <c r="B737" s="5" t="str">
        <f t="shared" si="12"/>
        <v>3.60,6251</v>
      </c>
      <c r="C737" s="6" t="s">
        <v>80</v>
      </c>
      <c r="D737" s="9">
        <v>0.625</v>
      </c>
      <c r="E737" s="8">
        <v>1</v>
      </c>
      <c r="F737" s="12">
        <v>26.1067927914</v>
      </c>
      <c r="H737" s="9">
        <v>0.625</v>
      </c>
      <c r="I737" s="8">
        <v>1</v>
      </c>
      <c r="J737" s="12">
        <v>26.1067927914</v>
      </c>
      <c r="O737" s="13"/>
    </row>
    <row r="738" spans="2:15" x14ac:dyDescent="0.3">
      <c r="B738" s="5" t="str">
        <f t="shared" si="12"/>
        <v>3.60,751</v>
      </c>
      <c r="C738" s="6" t="s">
        <v>80</v>
      </c>
      <c r="D738" s="9">
        <v>0.75</v>
      </c>
      <c r="E738" s="8">
        <v>1</v>
      </c>
      <c r="F738" s="12">
        <v>26.1067927914</v>
      </c>
      <c r="H738" s="9">
        <v>0.75</v>
      </c>
      <c r="I738" s="8">
        <v>1</v>
      </c>
      <c r="J738" s="12">
        <v>26.1067927914</v>
      </c>
      <c r="O738" s="13"/>
    </row>
    <row r="739" spans="2:15" x14ac:dyDescent="0.3">
      <c r="B739" s="5" t="str">
        <f t="shared" si="12"/>
        <v>3.60,8751</v>
      </c>
      <c r="C739" s="6" t="s">
        <v>80</v>
      </c>
      <c r="D739" s="9">
        <v>0.875</v>
      </c>
      <c r="E739" s="8">
        <v>1</v>
      </c>
      <c r="F739" s="12">
        <v>26.1067927914</v>
      </c>
      <c r="H739" s="9">
        <v>0.875</v>
      </c>
      <c r="I739" s="8">
        <v>1</v>
      </c>
      <c r="J739" s="12">
        <v>26.1067927914</v>
      </c>
      <c r="O739" s="13"/>
    </row>
    <row r="740" spans="2:15" x14ac:dyDescent="0.3">
      <c r="B740" s="5" t="str">
        <f t="shared" si="12"/>
        <v>3.611</v>
      </c>
      <c r="C740" s="6" t="s">
        <v>80</v>
      </c>
      <c r="D740" s="9">
        <v>1</v>
      </c>
      <c r="E740" s="8">
        <v>1</v>
      </c>
      <c r="F740" s="12">
        <v>26.1067927914</v>
      </c>
      <c r="H740" s="9">
        <v>1</v>
      </c>
      <c r="I740" s="8">
        <v>1</v>
      </c>
      <c r="J740" s="12">
        <v>26.1067927914</v>
      </c>
      <c r="O740" s="13"/>
    </row>
    <row r="741" spans="2:15" x14ac:dyDescent="0.3">
      <c r="B741" s="5" t="str">
        <f t="shared" si="12"/>
        <v>3.61,1251</v>
      </c>
      <c r="C741" s="6" t="s">
        <v>80</v>
      </c>
      <c r="D741" s="9">
        <v>1.125</v>
      </c>
      <c r="E741" s="8">
        <v>1</v>
      </c>
      <c r="F741" s="12">
        <v>26.1067927914</v>
      </c>
      <c r="H741" s="9">
        <v>1.125</v>
      </c>
      <c r="I741" s="8">
        <v>1</v>
      </c>
      <c r="J741" s="12">
        <v>26.1067927914</v>
      </c>
      <c r="O741" s="13"/>
    </row>
    <row r="742" spans="2:15" x14ac:dyDescent="0.3">
      <c r="B742" s="5" t="str">
        <f t="shared" si="12"/>
        <v>3.61,251</v>
      </c>
      <c r="C742" s="6" t="s">
        <v>80</v>
      </c>
      <c r="D742" s="9">
        <v>1.25</v>
      </c>
      <c r="E742" s="8">
        <v>1</v>
      </c>
      <c r="F742" s="12">
        <v>26.1067927914</v>
      </c>
      <c r="H742" s="9">
        <v>1.25</v>
      </c>
      <c r="I742" s="8">
        <v>1</v>
      </c>
      <c r="J742" s="12">
        <v>26.1067927914</v>
      </c>
      <c r="O742" s="13"/>
    </row>
    <row r="743" spans="2:15" x14ac:dyDescent="0.3">
      <c r="B743" s="5" t="str">
        <f t="shared" si="12"/>
        <v>3.61,3751</v>
      </c>
      <c r="C743" s="6" t="s">
        <v>80</v>
      </c>
      <c r="D743" s="9">
        <v>1.375</v>
      </c>
      <c r="E743" s="8">
        <v>1</v>
      </c>
      <c r="F743" s="12">
        <v>26.1067927914</v>
      </c>
      <c r="H743" s="9">
        <v>1.375</v>
      </c>
      <c r="I743" s="8">
        <v>1</v>
      </c>
      <c r="J743" s="12">
        <v>26.1067927914</v>
      </c>
      <c r="O743" s="13"/>
    </row>
    <row r="744" spans="2:15" x14ac:dyDescent="0.3">
      <c r="B744" s="5" t="str">
        <f t="shared" ref="B744:B807" si="13">CONCATENATE(C744,D744,E744,)</f>
        <v>3.61,51</v>
      </c>
      <c r="C744" s="6" t="s">
        <v>80</v>
      </c>
      <c r="D744" s="9">
        <v>1.5</v>
      </c>
      <c r="E744" s="8">
        <v>1</v>
      </c>
      <c r="F744" s="12">
        <v>26.1067927914</v>
      </c>
      <c r="H744" s="9">
        <v>1.5</v>
      </c>
      <c r="I744" s="8">
        <v>1</v>
      </c>
      <c r="J744" s="12">
        <v>26.1067927914</v>
      </c>
      <c r="O744" s="13"/>
    </row>
    <row r="745" spans="2:15" x14ac:dyDescent="0.3">
      <c r="B745" s="5" t="str">
        <f t="shared" si="13"/>
        <v>3.61,6251</v>
      </c>
      <c r="C745" s="6" t="s">
        <v>80</v>
      </c>
      <c r="D745" s="9">
        <v>1.625</v>
      </c>
      <c r="E745" s="8">
        <v>1</v>
      </c>
      <c r="F745" s="12">
        <v>26.1067927914</v>
      </c>
      <c r="H745" s="9">
        <v>1.625</v>
      </c>
      <c r="I745" s="8">
        <v>1</v>
      </c>
      <c r="J745" s="12">
        <v>26.1067927914</v>
      </c>
      <c r="O745" s="13"/>
    </row>
    <row r="746" spans="2:15" x14ac:dyDescent="0.3">
      <c r="B746" s="5" t="str">
        <f t="shared" si="13"/>
        <v>3.61,751</v>
      </c>
      <c r="C746" s="6" t="s">
        <v>80</v>
      </c>
      <c r="D746" s="9">
        <v>1.75</v>
      </c>
      <c r="E746" s="8">
        <v>1</v>
      </c>
      <c r="F746" s="12">
        <v>26.1067927914</v>
      </c>
      <c r="H746" s="9">
        <v>1.75</v>
      </c>
      <c r="I746" s="8">
        <v>1</v>
      </c>
      <c r="J746" s="12">
        <v>26.1067927914</v>
      </c>
      <c r="O746" s="13"/>
    </row>
    <row r="747" spans="2:15" x14ac:dyDescent="0.3">
      <c r="B747" s="5" t="str">
        <f t="shared" si="13"/>
        <v>3.61,8751</v>
      </c>
      <c r="C747" s="6" t="s">
        <v>80</v>
      </c>
      <c r="D747" s="9">
        <v>1.875</v>
      </c>
      <c r="E747" s="8">
        <v>1</v>
      </c>
      <c r="F747" s="12">
        <v>26.1067927914</v>
      </c>
      <c r="H747" s="9">
        <v>1.875</v>
      </c>
      <c r="I747" s="8">
        <v>1</v>
      </c>
      <c r="J747" s="12">
        <v>26.1067927914</v>
      </c>
      <c r="O747" s="13"/>
    </row>
    <row r="748" spans="2:15" x14ac:dyDescent="0.3">
      <c r="B748" s="5" t="str">
        <f t="shared" si="13"/>
        <v>3.621</v>
      </c>
      <c r="C748" s="6" t="s">
        <v>80</v>
      </c>
      <c r="D748" s="9">
        <v>2</v>
      </c>
      <c r="E748" s="8">
        <v>1</v>
      </c>
      <c r="F748" s="12">
        <v>26.1067927914</v>
      </c>
      <c r="H748" s="9">
        <v>2</v>
      </c>
      <c r="I748" s="8">
        <v>1</v>
      </c>
      <c r="J748" s="12">
        <v>26.1067927914</v>
      </c>
      <c r="O748" s="13"/>
    </row>
    <row r="749" spans="2:15" x14ac:dyDescent="0.3">
      <c r="B749" s="5" t="str">
        <f t="shared" si="13"/>
        <v>3.62,251</v>
      </c>
      <c r="C749" s="6" t="s">
        <v>80</v>
      </c>
      <c r="D749" s="9">
        <v>2.25</v>
      </c>
      <c r="E749" s="8">
        <v>1</v>
      </c>
      <c r="F749" s="12">
        <v>26.1067927914</v>
      </c>
      <c r="H749" s="9">
        <v>2.25</v>
      </c>
      <c r="I749" s="8">
        <v>1</v>
      </c>
      <c r="J749" s="12">
        <v>26.1067927914</v>
      </c>
      <c r="O749" s="13"/>
    </row>
    <row r="750" spans="2:15" x14ac:dyDescent="0.3">
      <c r="B750" s="5" t="str">
        <f t="shared" si="13"/>
        <v>3.62,51</v>
      </c>
      <c r="C750" s="6" t="s">
        <v>80</v>
      </c>
      <c r="D750" s="9">
        <v>2.5</v>
      </c>
      <c r="E750" s="8">
        <v>1</v>
      </c>
      <c r="F750" s="12">
        <v>26.1067927914</v>
      </c>
      <c r="H750" s="9">
        <v>2.5</v>
      </c>
      <c r="I750" s="8">
        <v>1</v>
      </c>
      <c r="J750" s="12">
        <v>26.1067927914</v>
      </c>
      <c r="O750" s="13"/>
    </row>
    <row r="751" spans="2:15" x14ac:dyDescent="0.3">
      <c r="B751" s="5" t="str">
        <f t="shared" si="13"/>
        <v>3.62,751</v>
      </c>
      <c r="C751" s="6" t="s">
        <v>80</v>
      </c>
      <c r="D751" s="9">
        <v>2.75</v>
      </c>
      <c r="E751" s="8">
        <v>1</v>
      </c>
      <c r="F751" s="12">
        <v>26.1067927914</v>
      </c>
      <c r="H751" s="9">
        <v>2.75</v>
      </c>
      <c r="I751" s="8">
        <v>1</v>
      </c>
      <c r="J751" s="12">
        <v>26.1067927914</v>
      </c>
      <c r="O751" s="13"/>
    </row>
    <row r="752" spans="2:15" x14ac:dyDescent="0.3">
      <c r="B752" s="5" t="str">
        <f t="shared" si="13"/>
        <v>3.631</v>
      </c>
      <c r="C752" s="6" t="s">
        <v>80</v>
      </c>
      <c r="D752" s="9">
        <v>3</v>
      </c>
      <c r="E752" s="8">
        <v>1</v>
      </c>
      <c r="F752" s="12">
        <v>26.1067927914</v>
      </c>
      <c r="H752" s="9">
        <v>3</v>
      </c>
      <c r="I752" s="8">
        <v>1</v>
      </c>
      <c r="J752" s="12">
        <v>26.1067927914</v>
      </c>
      <c r="O752" s="13"/>
    </row>
    <row r="753" spans="2:15" x14ac:dyDescent="0.3">
      <c r="B753" s="5" t="str">
        <f t="shared" si="13"/>
        <v>3.63,251</v>
      </c>
      <c r="C753" s="6" t="s">
        <v>80</v>
      </c>
      <c r="D753" s="9">
        <v>3.25</v>
      </c>
      <c r="E753" s="8">
        <v>1</v>
      </c>
      <c r="F753" s="12">
        <v>26.1067927914</v>
      </c>
      <c r="H753" s="9">
        <v>3.25</v>
      </c>
      <c r="I753" s="8">
        <v>1</v>
      </c>
      <c r="J753" s="12">
        <v>26.1067927914</v>
      </c>
      <c r="O753" s="13"/>
    </row>
    <row r="754" spans="2:15" x14ac:dyDescent="0.3">
      <c r="B754" s="5" t="str">
        <f t="shared" si="13"/>
        <v>3.63,51</v>
      </c>
      <c r="C754" s="6" t="s">
        <v>80</v>
      </c>
      <c r="D754" s="9">
        <v>3.5</v>
      </c>
      <c r="E754" s="8">
        <v>1</v>
      </c>
      <c r="F754" s="12">
        <v>26.1067927914</v>
      </c>
      <c r="H754" s="9">
        <v>3.5</v>
      </c>
      <c r="I754" s="8">
        <v>1</v>
      </c>
      <c r="J754" s="12">
        <v>26.1067927914</v>
      </c>
      <c r="O754" s="13"/>
    </row>
    <row r="755" spans="2:15" x14ac:dyDescent="0.3">
      <c r="B755" s="5" t="str">
        <f t="shared" si="13"/>
        <v>3.63,751</v>
      </c>
      <c r="C755" s="6" t="s">
        <v>80</v>
      </c>
      <c r="D755" s="9">
        <v>3.75</v>
      </c>
      <c r="E755" s="8">
        <v>1</v>
      </c>
      <c r="F755" s="12">
        <v>26.1067927914</v>
      </c>
      <c r="H755" s="9">
        <v>3.75</v>
      </c>
      <c r="I755" s="8">
        <v>1</v>
      </c>
      <c r="J755" s="12">
        <v>26.1067927914</v>
      </c>
      <c r="O755" s="13"/>
    </row>
    <row r="756" spans="2:15" x14ac:dyDescent="0.3">
      <c r="B756" s="5" t="str">
        <f t="shared" si="13"/>
        <v>3.641</v>
      </c>
      <c r="C756" s="6" t="s">
        <v>80</v>
      </c>
      <c r="D756" s="9">
        <v>4</v>
      </c>
      <c r="E756" s="8">
        <v>1</v>
      </c>
      <c r="F756" s="12">
        <v>26.1067927914</v>
      </c>
      <c r="H756" s="9">
        <v>4</v>
      </c>
      <c r="I756" s="8">
        <v>1</v>
      </c>
      <c r="J756" s="12">
        <v>26.1067927914</v>
      </c>
      <c r="O756" s="13"/>
    </row>
    <row r="757" spans="2:15" x14ac:dyDescent="0.3">
      <c r="B757" s="5" t="str">
        <f t="shared" si="13"/>
        <v>4.60,251</v>
      </c>
      <c r="C757" s="6" t="s">
        <v>81</v>
      </c>
      <c r="D757" s="9">
        <v>0.25</v>
      </c>
      <c r="E757" s="8">
        <v>1</v>
      </c>
      <c r="F757" s="12">
        <v>34.8090570552</v>
      </c>
      <c r="O757" s="13"/>
    </row>
    <row r="758" spans="2:15" x14ac:dyDescent="0.3">
      <c r="B758" s="5" t="str">
        <f t="shared" si="13"/>
        <v>4.60,31251</v>
      </c>
      <c r="C758" s="6" t="s">
        <v>81</v>
      </c>
      <c r="D758" s="9">
        <v>0.3125</v>
      </c>
      <c r="E758" s="8">
        <v>1</v>
      </c>
      <c r="F758" s="12">
        <v>34.8090570552</v>
      </c>
      <c r="O758" s="13"/>
    </row>
    <row r="759" spans="2:15" x14ac:dyDescent="0.3">
      <c r="B759" s="5" t="str">
        <f t="shared" si="13"/>
        <v>4.60,3751</v>
      </c>
      <c r="C759" s="6" t="s">
        <v>81</v>
      </c>
      <c r="D759" s="9">
        <v>0.375</v>
      </c>
      <c r="E759" s="8">
        <v>1</v>
      </c>
      <c r="F759" s="12">
        <v>34.8090570552</v>
      </c>
      <c r="O759" s="13"/>
    </row>
    <row r="760" spans="2:15" x14ac:dyDescent="0.3">
      <c r="B760" s="5" t="str">
        <f t="shared" si="13"/>
        <v>4.60,43751</v>
      </c>
      <c r="C760" s="6" t="s">
        <v>81</v>
      </c>
      <c r="D760" s="9">
        <v>0.4375</v>
      </c>
      <c r="E760" s="8">
        <v>1</v>
      </c>
      <c r="F760" s="12">
        <v>34.8090570552</v>
      </c>
      <c r="O760" s="13"/>
    </row>
    <row r="761" spans="2:15" x14ac:dyDescent="0.3">
      <c r="B761" s="5" t="str">
        <f t="shared" si="13"/>
        <v>4.60,51</v>
      </c>
      <c r="C761" s="6" t="s">
        <v>81</v>
      </c>
      <c r="D761" s="9">
        <v>0.5</v>
      </c>
      <c r="E761" s="8">
        <v>1</v>
      </c>
      <c r="F761" s="12">
        <v>34.8090570552</v>
      </c>
      <c r="O761" s="13"/>
    </row>
    <row r="762" spans="2:15" x14ac:dyDescent="0.3">
      <c r="B762" s="5" t="str">
        <f t="shared" si="13"/>
        <v>4.60,56251</v>
      </c>
      <c r="C762" s="6" t="s">
        <v>81</v>
      </c>
      <c r="D762" s="9">
        <v>0.5625</v>
      </c>
      <c r="E762" s="8">
        <v>1</v>
      </c>
      <c r="F762" s="12">
        <v>34.8090570552</v>
      </c>
      <c r="O762" s="13"/>
    </row>
    <row r="763" spans="2:15" x14ac:dyDescent="0.3">
      <c r="B763" s="5" t="str">
        <f t="shared" si="13"/>
        <v>4.60,6251</v>
      </c>
      <c r="C763" s="6" t="s">
        <v>81</v>
      </c>
      <c r="D763" s="9">
        <v>0.625</v>
      </c>
      <c r="E763" s="8">
        <v>1</v>
      </c>
      <c r="F763" s="12">
        <v>34.8090570552</v>
      </c>
      <c r="O763" s="13"/>
    </row>
    <row r="764" spans="2:15" x14ac:dyDescent="0.3">
      <c r="B764" s="5" t="str">
        <f t="shared" si="13"/>
        <v>4.60,751</v>
      </c>
      <c r="C764" s="6" t="s">
        <v>81</v>
      </c>
      <c r="D764" s="9">
        <v>0.75</v>
      </c>
      <c r="E764" s="8">
        <v>1</v>
      </c>
      <c r="F764" s="12">
        <v>34.8090570552</v>
      </c>
      <c r="O764" s="13"/>
    </row>
    <row r="765" spans="2:15" x14ac:dyDescent="0.3">
      <c r="B765" s="5" t="str">
        <f t="shared" si="13"/>
        <v>4.60,8751</v>
      </c>
      <c r="C765" s="6" t="s">
        <v>81</v>
      </c>
      <c r="D765" s="9">
        <v>0.875</v>
      </c>
      <c r="E765" s="8">
        <v>1</v>
      </c>
      <c r="F765" s="12">
        <v>34.8090570552</v>
      </c>
      <c r="O765" s="13"/>
    </row>
    <row r="766" spans="2:15" x14ac:dyDescent="0.3">
      <c r="B766" s="5" t="str">
        <f t="shared" si="13"/>
        <v>4.611</v>
      </c>
      <c r="C766" s="6" t="s">
        <v>81</v>
      </c>
      <c r="D766" s="9">
        <v>1</v>
      </c>
      <c r="E766" s="8">
        <v>1</v>
      </c>
      <c r="F766" s="12">
        <v>34.8090570552</v>
      </c>
      <c r="O766" s="13"/>
    </row>
    <row r="767" spans="2:15" x14ac:dyDescent="0.3">
      <c r="B767" s="5" t="str">
        <f t="shared" si="13"/>
        <v>4.61,1251</v>
      </c>
      <c r="C767" s="6" t="s">
        <v>81</v>
      </c>
      <c r="D767" s="9">
        <v>1.125</v>
      </c>
      <c r="E767" s="8">
        <v>1</v>
      </c>
      <c r="F767" s="12">
        <v>34.8090570552</v>
      </c>
      <c r="O767" s="13"/>
    </row>
    <row r="768" spans="2:15" x14ac:dyDescent="0.3">
      <c r="B768" s="5" t="str">
        <f t="shared" si="13"/>
        <v>4.61,251</v>
      </c>
      <c r="C768" s="6" t="s">
        <v>81</v>
      </c>
      <c r="D768" s="9">
        <v>1.25</v>
      </c>
      <c r="E768" s="8">
        <v>1</v>
      </c>
      <c r="F768" s="12">
        <v>34.8090570552</v>
      </c>
      <c r="O768" s="13"/>
    </row>
    <row r="769" spans="2:15" x14ac:dyDescent="0.3">
      <c r="B769" s="5" t="str">
        <f t="shared" si="13"/>
        <v>4.61,3751</v>
      </c>
      <c r="C769" s="6" t="s">
        <v>81</v>
      </c>
      <c r="D769" s="9">
        <v>1.375</v>
      </c>
      <c r="E769" s="8">
        <v>1</v>
      </c>
      <c r="F769" s="12">
        <v>34.8090570552</v>
      </c>
      <c r="O769" s="13"/>
    </row>
    <row r="770" spans="2:15" x14ac:dyDescent="0.3">
      <c r="B770" s="5" t="str">
        <f t="shared" si="13"/>
        <v>4.61,51</v>
      </c>
      <c r="C770" s="6" t="s">
        <v>81</v>
      </c>
      <c r="D770" s="9">
        <v>1.5</v>
      </c>
      <c r="E770" s="8">
        <v>1</v>
      </c>
      <c r="F770" s="12">
        <v>34.8090570552</v>
      </c>
      <c r="O770" s="13"/>
    </row>
    <row r="771" spans="2:15" x14ac:dyDescent="0.3">
      <c r="B771" s="5" t="str">
        <f t="shared" si="13"/>
        <v>4.61,6251</v>
      </c>
      <c r="C771" s="6" t="s">
        <v>81</v>
      </c>
      <c r="D771" s="9">
        <v>1.625</v>
      </c>
      <c r="E771" s="8">
        <v>1</v>
      </c>
      <c r="F771" s="12">
        <v>34.8090570552</v>
      </c>
      <c r="O771" s="13"/>
    </row>
    <row r="772" spans="2:15" x14ac:dyDescent="0.3">
      <c r="B772" s="5" t="str">
        <f t="shared" si="13"/>
        <v>4.61,751</v>
      </c>
      <c r="C772" s="6" t="s">
        <v>81</v>
      </c>
      <c r="D772" s="9">
        <v>1.75</v>
      </c>
      <c r="E772" s="8">
        <v>1</v>
      </c>
      <c r="F772" s="12">
        <v>34.8090570552</v>
      </c>
      <c r="O772" s="13"/>
    </row>
    <row r="773" spans="2:15" x14ac:dyDescent="0.3">
      <c r="B773" s="5" t="str">
        <f t="shared" si="13"/>
        <v>4.61,8751</v>
      </c>
      <c r="C773" s="6" t="s">
        <v>81</v>
      </c>
      <c r="D773" s="9">
        <v>1.875</v>
      </c>
      <c r="E773" s="8">
        <v>1</v>
      </c>
      <c r="F773" s="12">
        <v>34.8090570552</v>
      </c>
      <c r="O773" s="13"/>
    </row>
    <row r="774" spans="2:15" x14ac:dyDescent="0.3">
      <c r="B774" s="5" t="str">
        <f t="shared" si="13"/>
        <v>4.621</v>
      </c>
      <c r="C774" s="6" t="s">
        <v>81</v>
      </c>
      <c r="D774" s="9">
        <v>2</v>
      </c>
      <c r="E774" s="8">
        <v>1</v>
      </c>
      <c r="F774" s="12">
        <v>34.8090570552</v>
      </c>
      <c r="O774" s="13"/>
    </row>
    <row r="775" spans="2:15" x14ac:dyDescent="0.3">
      <c r="B775" s="5" t="str">
        <f t="shared" si="13"/>
        <v>4.62,251</v>
      </c>
      <c r="C775" s="6" t="s">
        <v>81</v>
      </c>
      <c r="D775" s="9">
        <v>2.25</v>
      </c>
      <c r="E775" s="8">
        <v>1</v>
      </c>
      <c r="F775" s="12">
        <v>34.8090570552</v>
      </c>
      <c r="O775" s="13"/>
    </row>
    <row r="776" spans="2:15" x14ac:dyDescent="0.3">
      <c r="B776" s="5" t="str">
        <f t="shared" si="13"/>
        <v>4.62,51</v>
      </c>
      <c r="C776" s="6" t="s">
        <v>81</v>
      </c>
      <c r="D776" s="9">
        <v>2.5</v>
      </c>
      <c r="E776" s="8">
        <v>1</v>
      </c>
      <c r="F776" s="12">
        <v>34.8090570552</v>
      </c>
      <c r="O776" s="13"/>
    </row>
    <row r="777" spans="2:15" x14ac:dyDescent="0.3">
      <c r="B777" s="5" t="str">
        <f t="shared" si="13"/>
        <v>4.62,751</v>
      </c>
      <c r="C777" s="6" t="s">
        <v>81</v>
      </c>
      <c r="D777" s="9">
        <v>2.75</v>
      </c>
      <c r="E777" s="8">
        <v>1</v>
      </c>
      <c r="F777" s="12">
        <v>34.8090570552</v>
      </c>
      <c r="O777" s="13"/>
    </row>
    <row r="778" spans="2:15" x14ac:dyDescent="0.3">
      <c r="B778" s="5" t="str">
        <f t="shared" si="13"/>
        <v>4.631</v>
      </c>
      <c r="C778" s="6" t="s">
        <v>81</v>
      </c>
      <c r="D778" s="9">
        <v>3</v>
      </c>
      <c r="E778" s="8">
        <v>1</v>
      </c>
      <c r="F778" s="12">
        <v>34.8090570552</v>
      </c>
      <c r="O778" s="13"/>
    </row>
    <row r="779" spans="2:15" x14ac:dyDescent="0.3">
      <c r="B779" s="5" t="str">
        <f t="shared" si="13"/>
        <v>4.63,251</v>
      </c>
      <c r="C779" s="6" t="s">
        <v>81</v>
      </c>
      <c r="D779" s="9">
        <v>3.25</v>
      </c>
      <c r="E779" s="8">
        <v>1</v>
      </c>
      <c r="F779" s="12">
        <v>34.8090570552</v>
      </c>
      <c r="O779" s="13"/>
    </row>
    <row r="780" spans="2:15" x14ac:dyDescent="0.3">
      <c r="B780" s="5" t="str">
        <f t="shared" si="13"/>
        <v>4.63,51</v>
      </c>
      <c r="C780" s="6" t="s">
        <v>81</v>
      </c>
      <c r="D780" s="9">
        <v>3.5</v>
      </c>
      <c r="E780" s="8">
        <v>1</v>
      </c>
      <c r="F780" s="12">
        <v>34.8090570552</v>
      </c>
      <c r="O780" s="13"/>
    </row>
    <row r="781" spans="2:15" x14ac:dyDescent="0.3">
      <c r="B781" s="5" t="str">
        <f t="shared" si="13"/>
        <v>4.63,751</v>
      </c>
      <c r="C781" s="6" t="s">
        <v>81</v>
      </c>
      <c r="D781" s="9">
        <v>3.75</v>
      </c>
      <c r="E781" s="8">
        <v>1</v>
      </c>
      <c r="F781" s="12">
        <v>34.8090570552</v>
      </c>
      <c r="O781" s="13"/>
    </row>
    <row r="782" spans="2:15" x14ac:dyDescent="0.3">
      <c r="B782" s="5" t="str">
        <f t="shared" si="13"/>
        <v>4.641</v>
      </c>
      <c r="C782" s="6" t="s">
        <v>81</v>
      </c>
      <c r="D782" s="9">
        <v>4</v>
      </c>
      <c r="E782" s="8">
        <v>1</v>
      </c>
      <c r="F782" s="12">
        <v>34.8090570552</v>
      </c>
      <c r="O782" s="13"/>
    </row>
    <row r="783" spans="2:15" x14ac:dyDescent="0.3">
      <c r="B783" s="5" t="str">
        <f t="shared" si="13"/>
        <v>4.80,251</v>
      </c>
      <c r="C783" s="6" t="s">
        <v>82</v>
      </c>
      <c r="D783" s="9">
        <v>0.25</v>
      </c>
      <c r="E783" s="8">
        <v>1</v>
      </c>
      <c r="F783" s="12">
        <v>46.412076073599998</v>
      </c>
      <c r="O783" s="13"/>
    </row>
    <row r="784" spans="2:15" x14ac:dyDescent="0.3">
      <c r="B784" s="5" t="str">
        <f t="shared" si="13"/>
        <v>4.80,31251</v>
      </c>
      <c r="C784" s="6" t="s">
        <v>82</v>
      </c>
      <c r="D784" s="9">
        <v>0.3125</v>
      </c>
      <c r="E784" s="8">
        <v>1</v>
      </c>
      <c r="F784" s="12">
        <v>46.412076073599998</v>
      </c>
      <c r="O784" s="13"/>
    </row>
    <row r="785" spans="2:15" x14ac:dyDescent="0.3">
      <c r="B785" s="5" t="str">
        <f t="shared" si="13"/>
        <v>4.80,3751</v>
      </c>
      <c r="C785" s="6" t="s">
        <v>82</v>
      </c>
      <c r="D785" s="9">
        <v>0.375</v>
      </c>
      <c r="E785" s="8">
        <v>1</v>
      </c>
      <c r="F785" s="12">
        <v>46.412076073599998</v>
      </c>
      <c r="O785" s="13"/>
    </row>
    <row r="786" spans="2:15" x14ac:dyDescent="0.3">
      <c r="B786" s="5" t="str">
        <f t="shared" si="13"/>
        <v>4.80,43751</v>
      </c>
      <c r="C786" s="6" t="s">
        <v>82</v>
      </c>
      <c r="D786" s="9">
        <v>0.4375</v>
      </c>
      <c r="E786" s="8">
        <v>1</v>
      </c>
      <c r="F786" s="12">
        <v>46.412076073599998</v>
      </c>
      <c r="O786" s="13"/>
    </row>
    <row r="787" spans="2:15" x14ac:dyDescent="0.3">
      <c r="B787" s="5" t="str">
        <f t="shared" si="13"/>
        <v>4.80,51</v>
      </c>
      <c r="C787" s="6" t="s">
        <v>82</v>
      </c>
      <c r="D787" s="9">
        <v>0.5</v>
      </c>
      <c r="E787" s="8">
        <v>1</v>
      </c>
      <c r="F787" s="12">
        <v>46.412076073599998</v>
      </c>
      <c r="O787" s="13"/>
    </row>
    <row r="788" spans="2:15" x14ac:dyDescent="0.3">
      <c r="B788" s="5" t="str">
        <f t="shared" si="13"/>
        <v>4.80,56251</v>
      </c>
      <c r="C788" s="6" t="s">
        <v>82</v>
      </c>
      <c r="D788" s="9">
        <v>0.5625</v>
      </c>
      <c r="E788" s="8">
        <v>1</v>
      </c>
      <c r="F788" s="12">
        <v>46.412076073599998</v>
      </c>
      <c r="O788" s="13"/>
    </row>
    <row r="789" spans="2:15" x14ac:dyDescent="0.3">
      <c r="B789" s="5" t="str">
        <f t="shared" si="13"/>
        <v>4.80,6251</v>
      </c>
      <c r="C789" s="6" t="s">
        <v>82</v>
      </c>
      <c r="D789" s="9">
        <v>0.625</v>
      </c>
      <c r="E789" s="8">
        <v>1</v>
      </c>
      <c r="F789" s="12">
        <v>46.412076073599998</v>
      </c>
      <c r="O789" s="13"/>
    </row>
    <row r="790" spans="2:15" x14ac:dyDescent="0.3">
      <c r="B790" s="5" t="str">
        <f t="shared" si="13"/>
        <v>4.80,751</v>
      </c>
      <c r="C790" s="6" t="s">
        <v>82</v>
      </c>
      <c r="D790" s="9">
        <v>0.75</v>
      </c>
      <c r="E790" s="8">
        <v>1</v>
      </c>
      <c r="F790" s="12">
        <v>46.412076073599998</v>
      </c>
      <c r="O790" s="13"/>
    </row>
    <row r="791" spans="2:15" x14ac:dyDescent="0.3">
      <c r="B791" s="5" t="str">
        <f t="shared" si="13"/>
        <v>4.80,8751</v>
      </c>
      <c r="C791" s="6" t="s">
        <v>82</v>
      </c>
      <c r="D791" s="9">
        <v>0.875</v>
      </c>
      <c r="E791" s="8">
        <v>1</v>
      </c>
      <c r="F791" s="12">
        <v>46.412076073599998</v>
      </c>
      <c r="O791" s="13"/>
    </row>
    <row r="792" spans="2:15" x14ac:dyDescent="0.3">
      <c r="B792" s="5" t="str">
        <f t="shared" si="13"/>
        <v>4.811</v>
      </c>
      <c r="C792" s="6" t="s">
        <v>82</v>
      </c>
      <c r="D792" s="9">
        <v>1</v>
      </c>
      <c r="E792" s="8">
        <v>1</v>
      </c>
      <c r="F792" s="12">
        <v>46.412076073599998</v>
      </c>
      <c r="O792" s="13"/>
    </row>
    <row r="793" spans="2:15" x14ac:dyDescent="0.3">
      <c r="B793" s="5" t="str">
        <f t="shared" si="13"/>
        <v>4.81,1251</v>
      </c>
      <c r="C793" s="6" t="s">
        <v>82</v>
      </c>
      <c r="D793" s="9">
        <v>1.125</v>
      </c>
      <c r="E793" s="8">
        <v>1</v>
      </c>
      <c r="F793" s="12">
        <v>46.412076073599998</v>
      </c>
      <c r="O793" s="13"/>
    </row>
    <row r="794" spans="2:15" x14ac:dyDescent="0.3">
      <c r="B794" s="5" t="str">
        <f t="shared" si="13"/>
        <v>4.81,251</v>
      </c>
      <c r="C794" s="6" t="s">
        <v>82</v>
      </c>
      <c r="D794" s="9">
        <v>1.25</v>
      </c>
      <c r="E794" s="8">
        <v>1</v>
      </c>
      <c r="F794" s="12">
        <v>46.412076073599998</v>
      </c>
      <c r="O794" s="13"/>
    </row>
    <row r="795" spans="2:15" x14ac:dyDescent="0.3">
      <c r="B795" s="5" t="str">
        <f t="shared" si="13"/>
        <v>4.81,3751</v>
      </c>
      <c r="C795" s="6" t="s">
        <v>82</v>
      </c>
      <c r="D795" s="9">
        <v>1.375</v>
      </c>
      <c r="E795" s="8">
        <v>1</v>
      </c>
      <c r="F795" s="12">
        <v>46.412076073599998</v>
      </c>
      <c r="O795" s="13"/>
    </row>
    <row r="796" spans="2:15" x14ac:dyDescent="0.3">
      <c r="B796" s="5" t="str">
        <f t="shared" si="13"/>
        <v>4.81,51</v>
      </c>
      <c r="C796" s="6" t="s">
        <v>82</v>
      </c>
      <c r="D796" s="9">
        <v>1.5</v>
      </c>
      <c r="E796" s="8">
        <v>1</v>
      </c>
      <c r="F796" s="12">
        <v>46.412076073599998</v>
      </c>
      <c r="O796" s="13"/>
    </row>
    <row r="797" spans="2:15" x14ac:dyDescent="0.3">
      <c r="B797" s="5" t="str">
        <f t="shared" si="13"/>
        <v>4.81,6251</v>
      </c>
      <c r="C797" s="6" t="s">
        <v>82</v>
      </c>
      <c r="D797" s="9">
        <v>1.625</v>
      </c>
      <c r="E797" s="8">
        <v>1</v>
      </c>
      <c r="F797" s="12">
        <v>46.412076073599998</v>
      </c>
      <c r="O797" s="13"/>
    </row>
    <row r="798" spans="2:15" x14ac:dyDescent="0.3">
      <c r="B798" s="5" t="str">
        <f t="shared" si="13"/>
        <v>4.81,751</v>
      </c>
      <c r="C798" s="6" t="s">
        <v>82</v>
      </c>
      <c r="D798" s="9">
        <v>1.75</v>
      </c>
      <c r="E798" s="8">
        <v>1</v>
      </c>
      <c r="F798" s="12">
        <v>46.412076073599998</v>
      </c>
      <c r="O798" s="13"/>
    </row>
    <row r="799" spans="2:15" x14ac:dyDescent="0.3">
      <c r="B799" s="5" t="str">
        <f t="shared" si="13"/>
        <v>4.81,8751</v>
      </c>
      <c r="C799" s="6" t="s">
        <v>82</v>
      </c>
      <c r="D799" s="9">
        <v>1.875</v>
      </c>
      <c r="E799" s="8">
        <v>1</v>
      </c>
      <c r="F799" s="12">
        <v>46.412076073599998</v>
      </c>
      <c r="O799" s="13"/>
    </row>
    <row r="800" spans="2:15" x14ac:dyDescent="0.3">
      <c r="B800" s="5" t="str">
        <f t="shared" si="13"/>
        <v>4.821</v>
      </c>
      <c r="C800" s="6" t="s">
        <v>82</v>
      </c>
      <c r="D800" s="9">
        <v>2</v>
      </c>
      <c r="E800" s="8">
        <v>1</v>
      </c>
      <c r="F800" s="12">
        <v>46.412076073599998</v>
      </c>
      <c r="O800" s="13"/>
    </row>
    <row r="801" spans="2:15" x14ac:dyDescent="0.3">
      <c r="B801" s="5" t="str">
        <f t="shared" si="13"/>
        <v>4.82,251</v>
      </c>
      <c r="C801" s="6" t="s">
        <v>82</v>
      </c>
      <c r="D801" s="9">
        <v>2.25</v>
      </c>
      <c r="E801" s="8">
        <v>1</v>
      </c>
      <c r="F801" s="12">
        <v>46.412076073599998</v>
      </c>
      <c r="O801" s="13"/>
    </row>
    <row r="802" spans="2:15" x14ac:dyDescent="0.3">
      <c r="B802" s="5" t="str">
        <f t="shared" si="13"/>
        <v>4.82,51</v>
      </c>
      <c r="C802" s="6" t="s">
        <v>82</v>
      </c>
      <c r="D802" s="9">
        <v>2.5</v>
      </c>
      <c r="E802" s="8">
        <v>1</v>
      </c>
      <c r="F802" s="12">
        <v>46.412076073599998</v>
      </c>
      <c r="O802" s="13"/>
    </row>
    <row r="803" spans="2:15" x14ac:dyDescent="0.3">
      <c r="B803" s="5" t="str">
        <f t="shared" si="13"/>
        <v>4.82,751</v>
      </c>
      <c r="C803" s="6" t="s">
        <v>82</v>
      </c>
      <c r="D803" s="9">
        <v>2.75</v>
      </c>
      <c r="E803" s="8">
        <v>1</v>
      </c>
      <c r="F803" s="12">
        <v>46.412076073599998</v>
      </c>
      <c r="O803" s="13"/>
    </row>
    <row r="804" spans="2:15" x14ac:dyDescent="0.3">
      <c r="B804" s="5" t="str">
        <f t="shared" si="13"/>
        <v>4.831</v>
      </c>
      <c r="C804" s="6" t="s">
        <v>82</v>
      </c>
      <c r="D804" s="9">
        <v>3</v>
      </c>
      <c r="E804" s="8">
        <v>1</v>
      </c>
      <c r="F804" s="12">
        <v>46.412076073599998</v>
      </c>
      <c r="O804" s="13"/>
    </row>
    <row r="805" spans="2:15" x14ac:dyDescent="0.3">
      <c r="B805" s="5" t="str">
        <f t="shared" si="13"/>
        <v>4.83,251</v>
      </c>
      <c r="C805" s="6" t="s">
        <v>82</v>
      </c>
      <c r="D805" s="9">
        <v>3.25</v>
      </c>
      <c r="E805" s="8">
        <v>1</v>
      </c>
      <c r="F805" s="12">
        <v>46.412076073599998</v>
      </c>
      <c r="O805" s="13"/>
    </row>
    <row r="806" spans="2:15" x14ac:dyDescent="0.3">
      <c r="B806" s="5" t="str">
        <f t="shared" si="13"/>
        <v>4.83,51</v>
      </c>
      <c r="C806" s="6" t="s">
        <v>82</v>
      </c>
      <c r="D806" s="9">
        <v>3.5</v>
      </c>
      <c r="E806" s="8">
        <v>1</v>
      </c>
      <c r="F806" s="12">
        <v>46.412076073599998</v>
      </c>
      <c r="O806" s="13"/>
    </row>
    <row r="807" spans="2:15" x14ac:dyDescent="0.3">
      <c r="B807" s="5" t="str">
        <f t="shared" si="13"/>
        <v>4.83,751</v>
      </c>
      <c r="C807" s="6" t="s">
        <v>82</v>
      </c>
      <c r="D807" s="9">
        <v>3.75</v>
      </c>
      <c r="E807" s="8">
        <v>1</v>
      </c>
      <c r="F807" s="12">
        <v>46.412076073599998</v>
      </c>
      <c r="O807" s="13"/>
    </row>
    <row r="808" spans="2:15" x14ac:dyDescent="0.3">
      <c r="B808" s="5" t="str">
        <f t="shared" ref="B808:B871" si="14">CONCATENATE(C808,D808,E808,)</f>
        <v>4.841</v>
      </c>
      <c r="C808" s="6" t="s">
        <v>82</v>
      </c>
      <c r="D808" s="9">
        <v>4</v>
      </c>
      <c r="E808" s="8">
        <v>1</v>
      </c>
      <c r="F808" s="12">
        <v>46.412076073599998</v>
      </c>
      <c r="O808" s="13"/>
    </row>
    <row r="809" spans="2:15" x14ac:dyDescent="0.3">
      <c r="B809" s="5" t="str">
        <f t="shared" si="14"/>
        <v>5.60,251</v>
      </c>
      <c r="C809" s="6" t="s">
        <v>83</v>
      </c>
      <c r="D809" s="9">
        <v>0.25</v>
      </c>
      <c r="E809" s="8">
        <v>1</v>
      </c>
      <c r="F809" s="12">
        <v>43.511321318999997</v>
      </c>
      <c r="O809" s="13"/>
    </row>
    <row r="810" spans="2:15" x14ac:dyDescent="0.3">
      <c r="B810" s="5" t="str">
        <f t="shared" si="14"/>
        <v>5.60,31251</v>
      </c>
      <c r="C810" s="6" t="s">
        <v>83</v>
      </c>
      <c r="D810" s="9">
        <v>0.3125</v>
      </c>
      <c r="E810" s="8">
        <v>1</v>
      </c>
      <c r="F810" s="12">
        <v>43.511321318999997</v>
      </c>
      <c r="O810" s="13"/>
    </row>
    <row r="811" spans="2:15" x14ac:dyDescent="0.3">
      <c r="B811" s="5" t="str">
        <f t="shared" si="14"/>
        <v>5.60,3751</v>
      </c>
      <c r="C811" s="6" t="s">
        <v>83</v>
      </c>
      <c r="D811" s="9">
        <v>0.375</v>
      </c>
      <c r="E811" s="8">
        <v>1</v>
      </c>
      <c r="F811" s="12">
        <v>43.511321318999997</v>
      </c>
      <c r="O811" s="13"/>
    </row>
    <row r="812" spans="2:15" x14ac:dyDescent="0.3">
      <c r="B812" s="5" t="str">
        <f t="shared" si="14"/>
        <v>5.60,43751</v>
      </c>
      <c r="C812" s="6" t="s">
        <v>83</v>
      </c>
      <c r="D812" s="9">
        <v>0.4375</v>
      </c>
      <c r="E812" s="8">
        <v>1</v>
      </c>
      <c r="F812" s="12">
        <v>43.511321318999997</v>
      </c>
      <c r="O812" s="13"/>
    </row>
    <row r="813" spans="2:15" x14ac:dyDescent="0.3">
      <c r="B813" s="5" t="str">
        <f t="shared" si="14"/>
        <v>5.60,51</v>
      </c>
      <c r="C813" s="6" t="s">
        <v>83</v>
      </c>
      <c r="D813" s="9">
        <v>0.5</v>
      </c>
      <c r="E813" s="8">
        <v>1</v>
      </c>
      <c r="F813" s="12">
        <v>43.511321318999997</v>
      </c>
      <c r="O813" s="13"/>
    </row>
    <row r="814" spans="2:15" x14ac:dyDescent="0.3">
      <c r="B814" s="5" t="str">
        <f t="shared" si="14"/>
        <v>5.60,56251</v>
      </c>
      <c r="C814" s="6" t="s">
        <v>83</v>
      </c>
      <c r="D814" s="9">
        <v>0.5625</v>
      </c>
      <c r="E814" s="8">
        <v>1</v>
      </c>
      <c r="F814" s="12">
        <v>43.511321318999997</v>
      </c>
      <c r="O814" s="13"/>
    </row>
    <row r="815" spans="2:15" x14ac:dyDescent="0.3">
      <c r="B815" s="5" t="str">
        <f t="shared" si="14"/>
        <v>5.60,6251</v>
      </c>
      <c r="C815" s="6" t="s">
        <v>83</v>
      </c>
      <c r="D815" s="9">
        <v>0.625</v>
      </c>
      <c r="E815" s="8">
        <v>1</v>
      </c>
      <c r="F815" s="12">
        <v>43.511321318999997</v>
      </c>
      <c r="O815" s="13"/>
    </row>
    <row r="816" spans="2:15" x14ac:dyDescent="0.3">
      <c r="B816" s="5" t="str">
        <f t="shared" si="14"/>
        <v>5.60,751</v>
      </c>
      <c r="C816" s="6" t="s">
        <v>83</v>
      </c>
      <c r="D816" s="9">
        <v>0.75</v>
      </c>
      <c r="E816" s="8">
        <v>1</v>
      </c>
      <c r="F816" s="12">
        <v>43.511321318999997</v>
      </c>
      <c r="O816" s="13"/>
    </row>
    <row r="817" spans="2:15" x14ac:dyDescent="0.3">
      <c r="B817" s="5" t="str">
        <f t="shared" si="14"/>
        <v>5.60,8751</v>
      </c>
      <c r="C817" s="6" t="s">
        <v>83</v>
      </c>
      <c r="D817" s="9">
        <v>0.875</v>
      </c>
      <c r="E817" s="8">
        <v>1</v>
      </c>
      <c r="F817" s="12">
        <v>43.511321318999997</v>
      </c>
      <c r="O817" s="13"/>
    </row>
    <row r="818" spans="2:15" x14ac:dyDescent="0.3">
      <c r="B818" s="5" t="str">
        <f t="shared" si="14"/>
        <v>5.611</v>
      </c>
      <c r="C818" s="6" t="s">
        <v>83</v>
      </c>
      <c r="D818" s="9">
        <v>1</v>
      </c>
      <c r="E818" s="8">
        <v>1</v>
      </c>
      <c r="F818" s="12">
        <v>43.511321318999997</v>
      </c>
      <c r="O818" s="13"/>
    </row>
    <row r="819" spans="2:15" x14ac:dyDescent="0.3">
      <c r="B819" s="5" t="str">
        <f t="shared" si="14"/>
        <v>5.61,1251</v>
      </c>
      <c r="C819" s="6" t="s">
        <v>83</v>
      </c>
      <c r="D819" s="9">
        <v>1.125</v>
      </c>
      <c r="E819" s="8">
        <v>1</v>
      </c>
      <c r="F819" s="12">
        <v>43.511321318999997</v>
      </c>
      <c r="O819" s="13"/>
    </row>
    <row r="820" spans="2:15" x14ac:dyDescent="0.3">
      <c r="B820" s="5" t="str">
        <f t="shared" si="14"/>
        <v>5.61,251</v>
      </c>
      <c r="C820" s="6" t="s">
        <v>83</v>
      </c>
      <c r="D820" s="9">
        <v>1.25</v>
      </c>
      <c r="E820" s="8">
        <v>1</v>
      </c>
      <c r="F820" s="12">
        <v>43.511321318999997</v>
      </c>
      <c r="O820" s="13"/>
    </row>
    <row r="821" spans="2:15" x14ac:dyDescent="0.3">
      <c r="B821" s="5" t="str">
        <f t="shared" si="14"/>
        <v>5.61,3751</v>
      </c>
      <c r="C821" s="6" t="s">
        <v>83</v>
      </c>
      <c r="D821" s="9">
        <v>1.375</v>
      </c>
      <c r="E821" s="8">
        <v>1</v>
      </c>
      <c r="F821" s="12">
        <v>43.511321318999997</v>
      </c>
      <c r="O821" s="13"/>
    </row>
    <row r="822" spans="2:15" x14ac:dyDescent="0.3">
      <c r="B822" s="5" t="str">
        <f t="shared" si="14"/>
        <v>5.61,51</v>
      </c>
      <c r="C822" s="6" t="s">
        <v>83</v>
      </c>
      <c r="D822" s="9">
        <v>1.5</v>
      </c>
      <c r="E822" s="8">
        <v>1</v>
      </c>
      <c r="F822" s="12">
        <v>43.511321318999997</v>
      </c>
      <c r="O822" s="13"/>
    </row>
    <row r="823" spans="2:15" x14ac:dyDescent="0.3">
      <c r="B823" s="5" t="str">
        <f t="shared" si="14"/>
        <v>5.61,6251</v>
      </c>
      <c r="C823" s="6" t="s">
        <v>83</v>
      </c>
      <c r="D823" s="9">
        <v>1.625</v>
      </c>
      <c r="E823" s="8">
        <v>1</v>
      </c>
      <c r="F823" s="12">
        <v>43.511321318999997</v>
      </c>
      <c r="O823" s="13"/>
    </row>
    <row r="824" spans="2:15" x14ac:dyDescent="0.3">
      <c r="B824" s="5" t="str">
        <f t="shared" si="14"/>
        <v>5.61,751</v>
      </c>
      <c r="C824" s="6" t="s">
        <v>83</v>
      </c>
      <c r="D824" s="9">
        <v>1.75</v>
      </c>
      <c r="E824" s="8">
        <v>1</v>
      </c>
      <c r="F824" s="12">
        <v>43.511321318999997</v>
      </c>
      <c r="O824" s="13"/>
    </row>
    <row r="825" spans="2:15" x14ac:dyDescent="0.3">
      <c r="B825" s="5" t="str">
        <f t="shared" si="14"/>
        <v>5.61,8751</v>
      </c>
      <c r="C825" s="6" t="s">
        <v>83</v>
      </c>
      <c r="D825" s="9">
        <v>1.875</v>
      </c>
      <c r="E825" s="8">
        <v>1</v>
      </c>
      <c r="F825" s="12">
        <v>43.511321318999997</v>
      </c>
      <c r="O825" s="13"/>
    </row>
    <row r="826" spans="2:15" x14ac:dyDescent="0.3">
      <c r="B826" s="5" t="str">
        <f t="shared" si="14"/>
        <v>5.621</v>
      </c>
      <c r="C826" s="6" t="s">
        <v>83</v>
      </c>
      <c r="D826" s="9">
        <v>2</v>
      </c>
      <c r="E826" s="8">
        <v>1</v>
      </c>
      <c r="F826" s="12">
        <v>43.511321318999997</v>
      </c>
      <c r="O826" s="13"/>
    </row>
    <row r="827" spans="2:15" x14ac:dyDescent="0.3">
      <c r="B827" s="5" t="str">
        <f t="shared" si="14"/>
        <v>5.62,251</v>
      </c>
      <c r="C827" s="6" t="s">
        <v>83</v>
      </c>
      <c r="D827" s="9">
        <v>2.25</v>
      </c>
      <c r="E827" s="8">
        <v>1</v>
      </c>
      <c r="F827" s="12">
        <v>43.511321318999997</v>
      </c>
      <c r="O827" s="13"/>
    </row>
    <row r="828" spans="2:15" x14ac:dyDescent="0.3">
      <c r="B828" s="5" t="str">
        <f t="shared" si="14"/>
        <v>5.62,51</v>
      </c>
      <c r="C828" s="6" t="s">
        <v>83</v>
      </c>
      <c r="D828" s="9">
        <v>2.5</v>
      </c>
      <c r="E828" s="8">
        <v>1</v>
      </c>
      <c r="F828" s="12">
        <v>43.511321318999997</v>
      </c>
      <c r="O828" s="13"/>
    </row>
    <row r="829" spans="2:15" x14ac:dyDescent="0.3">
      <c r="B829" s="5" t="str">
        <f t="shared" si="14"/>
        <v>5.62,751</v>
      </c>
      <c r="C829" s="6" t="s">
        <v>83</v>
      </c>
      <c r="D829" s="9">
        <v>2.75</v>
      </c>
      <c r="E829" s="8">
        <v>1</v>
      </c>
      <c r="F829" s="12">
        <v>43.511321318999997</v>
      </c>
      <c r="O829" s="13"/>
    </row>
    <row r="830" spans="2:15" x14ac:dyDescent="0.3">
      <c r="B830" s="5" t="str">
        <f t="shared" si="14"/>
        <v>5.631</v>
      </c>
      <c r="C830" s="6" t="s">
        <v>83</v>
      </c>
      <c r="D830" s="9">
        <v>3</v>
      </c>
      <c r="E830" s="8">
        <v>1</v>
      </c>
      <c r="F830" s="12">
        <v>43.511321318999997</v>
      </c>
      <c r="O830" s="13"/>
    </row>
    <row r="831" spans="2:15" x14ac:dyDescent="0.3">
      <c r="B831" s="5" t="str">
        <f t="shared" si="14"/>
        <v>5.63,251</v>
      </c>
      <c r="C831" s="6" t="s">
        <v>83</v>
      </c>
      <c r="D831" s="9">
        <v>3.25</v>
      </c>
      <c r="E831" s="8">
        <v>1</v>
      </c>
      <c r="F831" s="12">
        <v>43.511321318999997</v>
      </c>
      <c r="O831" s="13"/>
    </row>
    <row r="832" spans="2:15" x14ac:dyDescent="0.3">
      <c r="B832" s="5" t="str">
        <f t="shared" si="14"/>
        <v>5.63,51</v>
      </c>
      <c r="C832" s="6" t="s">
        <v>83</v>
      </c>
      <c r="D832" s="9">
        <v>3.5</v>
      </c>
      <c r="E832" s="8">
        <v>1</v>
      </c>
      <c r="F832" s="12">
        <v>43.511321318999997</v>
      </c>
      <c r="O832" s="13"/>
    </row>
    <row r="833" spans="2:15" x14ac:dyDescent="0.3">
      <c r="B833" s="5" t="str">
        <f t="shared" si="14"/>
        <v>5.63,751</v>
      </c>
      <c r="C833" s="6" t="s">
        <v>83</v>
      </c>
      <c r="D833" s="9">
        <v>3.75</v>
      </c>
      <c r="E833" s="8">
        <v>1</v>
      </c>
      <c r="F833" s="12">
        <v>43.511321318999997</v>
      </c>
      <c r="O833" s="13"/>
    </row>
    <row r="834" spans="2:15" x14ac:dyDescent="0.3">
      <c r="B834" s="5" t="str">
        <f t="shared" si="14"/>
        <v>5.641</v>
      </c>
      <c r="C834" s="6" t="s">
        <v>83</v>
      </c>
      <c r="D834" s="9">
        <v>4</v>
      </c>
      <c r="E834" s="8">
        <v>1</v>
      </c>
      <c r="F834" s="12">
        <v>43.511321318999997</v>
      </c>
      <c r="O834" s="13"/>
    </row>
    <row r="835" spans="2:15" x14ac:dyDescent="0.3">
      <c r="B835" s="5" t="str">
        <f t="shared" si="14"/>
        <v>5.80,251</v>
      </c>
      <c r="C835" s="6" t="s">
        <v>84</v>
      </c>
      <c r="D835" s="9">
        <v>0.25</v>
      </c>
      <c r="E835" s="8">
        <v>1</v>
      </c>
      <c r="F835" s="12">
        <v>58.015095092000003</v>
      </c>
      <c r="O835" s="13"/>
    </row>
    <row r="836" spans="2:15" x14ac:dyDescent="0.3">
      <c r="B836" s="5" t="str">
        <f t="shared" si="14"/>
        <v>5.80,31251</v>
      </c>
      <c r="C836" s="6" t="s">
        <v>84</v>
      </c>
      <c r="D836" s="9">
        <v>0.3125</v>
      </c>
      <c r="E836" s="8">
        <v>1</v>
      </c>
      <c r="F836" s="12">
        <v>58.015095092000003</v>
      </c>
      <c r="O836" s="13"/>
    </row>
    <row r="837" spans="2:15" x14ac:dyDescent="0.3">
      <c r="B837" s="5" t="str">
        <f t="shared" si="14"/>
        <v>5.80,3751</v>
      </c>
      <c r="C837" s="6" t="s">
        <v>84</v>
      </c>
      <c r="D837" s="9">
        <v>0.375</v>
      </c>
      <c r="E837" s="8">
        <v>1</v>
      </c>
      <c r="F837" s="12">
        <v>58.015095092000003</v>
      </c>
      <c r="O837" s="13"/>
    </row>
    <row r="838" spans="2:15" x14ac:dyDescent="0.3">
      <c r="B838" s="5" t="str">
        <f t="shared" si="14"/>
        <v>5.80,43751</v>
      </c>
      <c r="C838" s="6" t="s">
        <v>84</v>
      </c>
      <c r="D838" s="9">
        <v>0.4375</v>
      </c>
      <c r="E838" s="8">
        <v>1</v>
      </c>
      <c r="F838" s="12">
        <v>58.015095092000003</v>
      </c>
      <c r="O838" s="13"/>
    </row>
    <row r="839" spans="2:15" x14ac:dyDescent="0.3">
      <c r="B839" s="5" t="str">
        <f t="shared" si="14"/>
        <v>5.80,51</v>
      </c>
      <c r="C839" s="6" t="s">
        <v>84</v>
      </c>
      <c r="D839" s="9">
        <v>0.5</v>
      </c>
      <c r="E839" s="8">
        <v>1</v>
      </c>
      <c r="F839" s="12">
        <v>58.015095092000003</v>
      </c>
      <c r="O839" s="13"/>
    </row>
    <row r="840" spans="2:15" x14ac:dyDescent="0.3">
      <c r="B840" s="5" t="str">
        <f t="shared" si="14"/>
        <v>5.80,56251</v>
      </c>
      <c r="C840" s="6" t="s">
        <v>84</v>
      </c>
      <c r="D840" s="9">
        <v>0.5625</v>
      </c>
      <c r="E840" s="8">
        <v>1</v>
      </c>
      <c r="F840" s="12">
        <v>58.015095092000003</v>
      </c>
      <c r="O840" s="13"/>
    </row>
    <row r="841" spans="2:15" x14ac:dyDescent="0.3">
      <c r="B841" s="5" t="str">
        <f t="shared" si="14"/>
        <v>5.80,6251</v>
      </c>
      <c r="C841" s="6" t="s">
        <v>84</v>
      </c>
      <c r="D841" s="9">
        <v>0.625</v>
      </c>
      <c r="E841" s="8">
        <v>1</v>
      </c>
      <c r="F841" s="12">
        <v>58.015095092000003</v>
      </c>
      <c r="O841" s="13"/>
    </row>
    <row r="842" spans="2:15" x14ac:dyDescent="0.3">
      <c r="B842" s="5" t="str">
        <f t="shared" si="14"/>
        <v>5.80,751</v>
      </c>
      <c r="C842" s="6" t="s">
        <v>84</v>
      </c>
      <c r="D842" s="9">
        <v>0.75</v>
      </c>
      <c r="E842" s="8">
        <v>1</v>
      </c>
      <c r="F842" s="12">
        <v>58.015095092000003</v>
      </c>
      <c r="O842" s="13"/>
    </row>
    <row r="843" spans="2:15" x14ac:dyDescent="0.3">
      <c r="B843" s="5" t="str">
        <f t="shared" si="14"/>
        <v>5.80,8751</v>
      </c>
      <c r="C843" s="6" t="s">
        <v>84</v>
      </c>
      <c r="D843" s="9">
        <v>0.875</v>
      </c>
      <c r="E843" s="8">
        <v>1</v>
      </c>
      <c r="F843" s="12">
        <v>58.015095092000003</v>
      </c>
      <c r="O843" s="13"/>
    </row>
    <row r="844" spans="2:15" x14ac:dyDescent="0.3">
      <c r="B844" s="5" t="str">
        <f t="shared" si="14"/>
        <v>5.811</v>
      </c>
      <c r="C844" s="6" t="s">
        <v>84</v>
      </c>
      <c r="D844" s="9">
        <v>1</v>
      </c>
      <c r="E844" s="8">
        <v>1</v>
      </c>
      <c r="F844" s="12">
        <v>58.015095092000003</v>
      </c>
      <c r="O844" s="13"/>
    </row>
    <row r="845" spans="2:15" x14ac:dyDescent="0.3">
      <c r="B845" s="5" t="str">
        <f t="shared" si="14"/>
        <v>5.81,1251</v>
      </c>
      <c r="C845" s="6" t="s">
        <v>84</v>
      </c>
      <c r="D845" s="9">
        <v>1.125</v>
      </c>
      <c r="E845" s="8">
        <v>1</v>
      </c>
      <c r="F845" s="12">
        <v>58.015095092000003</v>
      </c>
      <c r="O845" s="13"/>
    </row>
    <row r="846" spans="2:15" x14ac:dyDescent="0.3">
      <c r="B846" s="5" t="str">
        <f t="shared" si="14"/>
        <v>5.81,251</v>
      </c>
      <c r="C846" s="6" t="s">
        <v>84</v>
      </c>
      <c r="D846" s="9">
        <v>1.25</v>
      </c>
      <c r="E846" s="8">
        <v>1</v>
      </c>
      <c r="F846" s="12">
        <v>58.015095092000003</v>
      </c>
      <c r="O846" s="13"/>
    </row>
    <row r="847" spans="2:15" x14ac:dyDescent="0.3">
      <c r="B847" s="5" t="str">
        <f t="shared" si="14"/>
        <v>5.81,3751</v>
      </c>
      <c r="C847" s="6" t="s">
        <v>84</v>
      </c>
      <c r="D847" s="9">
        <v>1.375</v>
      </c>
      <c r="E847" s="8">
        <v>1</v>
      </c>
      <c r="F847" s="12">
        <v>58.015095092000003</v>
      </c>
      <c r="O847" s="13"/>
    </row>
    <row r="848" spans="2:15" x14ac:dyDescent="0.3">
      <c r="B848" s="5" t="str">
        <f t="shared" si="14"/>
        <v>5.81,51</v>
      </c>
      <c r="C848" s="6" t="s">
        <v>84</v>
      </c>
      <c r="D848" s="9">
        <v>1.5</v>
      </c>
      <c r="E848" s="8">
        <v>1</v>
      </c>
      <c r="F848" s="12">
        <v>58.015095092000003</v>
      </c>
      <c r="O848" s="13"/>
    </row>
    <row r="849" spans="2:15" x14ac:dyDescent="0.3">
      <c r="B849" s="5" t="str">
        <f t="shared" si="14"/>
        <v>5.81,6251</v>
      </c>
      <c r="C849" s="6" t="s">
        <v>84</v>
      </c>
      <c r="D849" s="9">
        <v>1.625</v>
      </c>
      <c r="E849" s="8">
        <v>1</v>
      </c>
      <c r="F849" s="12">
        <v>58.015095092000003</v>
      </c>
      <c r="O849" s="13"/>
    </row>
    <row r="850" spans="2:15" x14ac:dyDescent="0.3">
      <c r="B850" s="5" t="str">
        <f t="shared" si="14"/>
        <v>5.81,751</v>
      </c>
      <c r="C850" s="6" t="s">
        <v>84</v>
      </c>
      <c r="D850" s="9">
        <v>1.75</v>
      </c>
      <c r="E850" s="8">
        <v>1</v>
      </c>
      <c r="F850" s="12">
        <v>58.015095092000003</v>
      </c>
      <c r="O850" s="13"/>
    </row>
    <row r="851" spans="2:15" x14ac:dyDescent="0.3">
      <c r="B851" s="5" t="str">
        <f t="shared" si="14"/>
        <v>5.81,8751</v>
      </c>
      <c r="C851" s="6" t="s">
        <v>84</v>
      </c>
      <c r="D851" s="9">
        <v>1.875</v>
      </c>
      <c r="E851" s="8">
        <v>1</v>
      </c>
      <c r="F851" s="12">
        <v>58.015095092000003</v>
      </c>
      <c r="O851" s="13"/>
    </row>
    <row r="852" spans="2:15" x14ac:dyDescent="0.3">
      <c r="B852" s="5" t="str">
        <f t="shared" si="14"/>
        <v>5.821</v>
      </c>
      <c r="C852" s="6" t="s">
        <v>84</v>
      </c>
      <c r="D852" s="9">
        <v>2</v>
      </c>
      <c r="E852" s="8">
        <v>1</v>
      </c>
      <c r="F852" s="12">
        <v>58.015095092000003</v>
      </c>
      <c r="O852" s="13"/>
    </row>
    <row r="853" spans="2:15" x14ac:dyDescent="0.3">
      <c r="B853" s="5" t="str">
        <f t="shared" si="14"/>
        <v>5.82,251</v>
      </c>
      <c r="C853" s="6" t="s">
        <v>84</v>
      </c>
      <c r="D853" s="9">
        <v>2.25</v>
      </c>
      <c r="E853" s="8">
        <v>1</v>
      </c>
      <c r="F853" s="12">
        <v>58.015095092000003</v>
      </c>
      <c r="O853" s="13"/>
    </row>
    <row r="854" spans="2:15" x14ac:dyDescent="0.3">
      <c r="B854" s="5" t="str">
        <f t="shared" si="14"/>
        <v>5.82,51</v>
      </c>
      <c r="C854" s="6" t="s">
        <v>84</v>
      </c>
      <c r="D854" s="9">
        <v>2.5</v>
      </c>
      <c r="E854" s="8">
        <v>1</v>
      </c>
      <c r="F854" s="12">
        <v>58.015095092000003</v>
      </c>
      <c r="O854" s="13"/>
    </row>
    <row r="855" spans="2:15" x14ac:dyDescent="0.3">
      <c r="B855" s="5" t="str">
        <f t="shared" si="14"/>
        <v>5.82,751</v>
      </c>
      <c r="C855" s="6" t="s">
        <v>84</v>
      </c>
      <c r="D855" s="9">
        <v>2.75</v>
      </c>
      <c r="E855" s="8">
        <v>1</v>
      </c>
      <c r="F855" s="12">
        <v>58.015095092000003</v>
      </c>
      <c r="O855" s="13"/>
    </row>
    <row r="856" spans="2:15" x14ac:dyDescent="0.3">
      <c r="B856" s="5" t="str">
        <f t="shared" si="14"/>
        <v>5.831</v>
      </c>
      <c r="C856" s="6" t="s">
        <v>84</v>
      </c>
      <c r="D856" s="9">
        <v>3</v>
      </c>
      <c r="E856" s="8">
        <v>1</v>
      </c>
      <c r="F856" s="12">
        <v>58.015095092000003</v>
      </c>
      <c r="O856" s="13"/>
    </row>
    <row r="857" spans="2:15" x14ac:dyDescent="0.3">
      <c r="B857" s="5" t="str">
        <f t="shared" si="14"/>
        <v>5.83,251</v>
      </c>
      <c r="C857" s="6" t="s">
        <v>84</v>
      </c>
      <c r="D857" s="9">
        <v>3.25</v>
      </c>
      <c r="E857" s="8">
        <v>1</v>
      </c>
      <c r="F857" s="12">
        <v>58.015095092000003</v>
      </c>
      <c r="O857" s="13"/>
    </row>
    <row r="858" spans="2:15" x14ac:dyDescent="0.3">
      <c r="B858" s="5" t="str">
        <f t="shared" si="14"/>
        <v>5.83,51</v>
      </c>
      <c r="C858" s="6" t="s">
        <v>84</v>
      </c>
      <c r="D858" s="9">
        <v>3.5</v>
      </c>
      <c r="E858" s="8">
        <v>1</v>
      </c>
      <c r="F858" s="12">
        <v>58.015095092000003</v>
      </c>
      <c r="O858" s="13"/>
    </row>
    <row r="859" spans="2:15" x14ac:dyDescent="0.3">
      <c r="B859" s="5" t="str">
        <f t="shared" si="14"/>
        <v>5.83,751</v>
      </c>
      <c r="C859" s="6" t="s">
        <v>84</v>
      </c>
      <c r="D859" s="9">
        <v>3.75</v>
      </c>
      <c r="E859" s="8">
        <v>1</v>
      </c>
      <c r="F859" s="12">
        <v>58.015095092000003</v>
      </c>
      <c r="O859" s="13"/>
    </row>
    <row r="860" spans="2:15" x14ac:dyDescent="0.3">
      <c r="B860" s="5" t="str">
        <f t="shared" si="14"/>
        <v>5.841</v>
      </c>
      <c r="C860" s="6" t="s">
        <v>84</v>
      </c>
      <c r="D860" s="9">
        <v>4</v>
      </c>
      <c r="E860" s="8">
        <v>1</v>
      </c>
      <c r="F860" s="12">
        <v>58.015095092000003</v>
      </c>
      <c r="O860" s="13"/>
    </row>
    <row r="861" spans="2:15" x14ac:dyDescent="0.3">
      <c r="B861" s="5" t="str">
        <f t="shared" si="14"/>
        <v>6.80,251</v>
      </c>
      <c r="C861" s="6" t="s">
        <v>85</v>
      </c>
      <c r="D861" s="9">
        <v>0.25</v>
      </c>
      <c r="E861" s="8">
        <v>1</v>
      </c>
      <c r="F861" s="12">
        <v>69.618114110400001</v>
      </c>
      <c r="O861" s="13"/>
    </row>
    <row r="862" spans="2:15" x14ac:dyDescent="0.3">
      <c r="B862" s="5" t="str">
        <f t="shared" si="14"/>
        <v>6.80,31251</v>
      </c>
      <c r="C862" s="6" t="s">
        <v>85</v>
      </c>
      <c r="D862" s="9">
        <v>0.3125</v>
      </c>
      <c r="E862" s="8">
        <v>1</v>
      </c>
      <c r="F862" s="12">
        <v>69.618114110400001</v>
      </c>
      <c r="O862" s="13"/>
    </row>
    <row r="863" spans="2:15" x14ac:dyDescent="0.3">
      <c r="B863" s="5" t="str">
        <f t="shared" si="14"/>
        <v>6.80,3751</v>
      </c>
      <c r="C863" s="6" t="s">
        <v>85</v>
      </c>
      <c r="D863" s="9">
        <v>0.375</v>
      </c>
      <c r="E863" s="8">
        <v>1</v>
      </c>
      <c r="F863" s="12">
        <v>69.618114110400001</v>
      </c>
      <c r="O863" s="13"/>
    </row>
    <row r="864" spans="2:15" x14ac:dyDescent="0.3">
      <c r="B864" s="5" t="str">
        <f t="shared" si="14"/>
        <v>6.80,43751</v>
      </c>
      <c r="C864" s="6" t="s">
        <v>85</v>
      </c>
      <c r="D864" s="9">
        <v>0.4375</v>
      </c>
      <c r="E864" s="8">
        <v>1</v>
      </c>
      <c r="F864" s="12">
        <v>69.618114110400001</v>
      </c>
      <c r="O864" s="13"/>
    </row>
    <row r="865" spans="2:15" x14ac:dyDescent="0.3">
      <c r="B865" s="5" t="str">
        <f t="shared" si="14"/>
        <v>6.80,51</v>
      </c>
      <c r="C865" s="6" t="s">
        <v>85</v>
      </c>
      <c r="D865" s="9">
        <v>0.5</v>
      </c>
      <c r="E865" s="8">
        <v>1</v>
      </c>
      <c r="F865" s="12">
        <v>69.618114110400001</v>
      </c>
      <c r="O865" s="13"/>
    </row>
    <row r="866" spans="2:15" x14ac:dyDescent="0.3">
      <c r="B866" s="5" t="str">
        <f t="shared" si="14"/>
        <v>6.80,56251</v>
      </c>
      <c r="C866" s="6" t="s">
        <v>85</v>
      </c>
      <c r="D866" s="9">
        <v>0.5625</v>
      </c>
      <c r="E866" s="8">
        <v>1</v>
      </c>
      <c r="F866" s="12">
        <v>69.618114110400001</v>
      </c>
      <c r="O866" s="13"/>
    </row>
    <row r="867" spans="2:15" x14ac:dyDescent="0.3">
      <c r="B867" s="5" t="str">
        <f t="shared" si="14"/>
        <v>6.80,6251</v>
      </c>
      <c r="C867" s="6" t="s">
        <v>85</v>
      </c>
      <c r="D867" s="9">
        <v>0.625</v>
      </c>
      <c r="E867" s="8">
        <v>1</v>
      </c>
      <c r="F867" s="12">
        <v>69.618114110400001</v>
      </c>
      <c r="O867" s="13"/>
    </row>
    <row r="868" spans="2:15" x14ac:dyDescent="0.3">
      <c r="B868" s="5" t="str">
        <f t="shared" si="14"/>
        <v>6.80,751</v>
      </c>
      <c r="C868" s="6" t="s">
        <v>85</v>
      </c>
      <c r="D868" s="9">
        <v>0.75</v>
      </c>
      <c r="E868" s="8">
        <v>1</v>
      </c>
      <c r="F868" s="12">
        <v>69.618114110400001</v>
      </c>
      <c r="O868" s="13"/>
    </row>
    <row r="869" spans="2:15" x14ac:dyDescent="0.3">
      <c r="B869" s="5" t="str">
        <f t="shared" si="14"/>
        <v>6.80,8751</v>
      </c>
      <c r="C869" s="6" t="s">
        <v>85</v>
      </c>
      <c r="D869" s="9">
        <v>0.875</v>
      </c>
      <c r="E869" s="8">
        <v>1</v>
      </c>
      <c r="F869" s="12">
        <v>69.618114110400001</v>
      </c>
      <c r="O869" s="13"/>
    </row>
    <row r="870" spans="2:15" x14ac:dyDescent="0.3">
      <c r="B870" s="5" t="str">
        <f t="shared" si="14"/>
        <v>6.811</v>
      </c>
      <c r="C870" s="6" t="s">
        <v>85</v>
      </c>
      <c r="D870" s="9">
        <v>1</v>
      </c>
      <c r="E870" s="8">
        <v>1</v>
      </c>
      <c r="F870" s="12">
        <v>69.618114110400001</v>
      </c>
      <c r="O870" s="13"/>
    </row>
    <row r="871" spans="2:15" x14ac:dyDescent="0.3">
      <c r="B871" s="5" t="str">
        <f t="shared" si="14"/>
        <v>6.81,1251</v>
      </c>
      <c r="C871" s="6" t="s">
        <v>85</v>
      </c>
      <c r="D871" s="9">
        <v>1.125</v>
      </c>
      <c r="E871" s="8">
        <v>1</v>
      </c>
      <c r="F871" s="12">
        <v>69.618114110400001</v>
      </c>
      <c r="O871" s="13"/>
    </row>
    <row r="872" spans="2:15" x14ac:dyDescent="0.3">
      <c r="B872" s="5" t="str">
        <f t="shared" ref="B872:B935" si="15">CONCATENATE(C872,D872,E872,)</f>
        <v>6.81,251</v>
      </c>
      <c r="C872" s="6" t="s">
        <v>85</v>
      </c>
      <c r="D872" s="9">
        <v>1.25</v>
      </c>
      <c r="E872" s="8">
        <v>1</v>
      </c>
      <c r="F872" s="12">
        <v>69.618114110400001</v>
      </c>
      <c r="O872" s="13"/>
    </row>
    <row r="873" spans="2:15" x14ac:dyDescent="0.3">
      <c r="B873" s="5" t="str">
        <f t="shared" si="15"/>
        <v>6.81,3751</v>
      </c>
      <c r="C873" s="6" t="s">
        <v>85</v>
      </c>
      <c r="D873" s="9">
        <v>1.375</v>
      </c>
      <c r="E873" s="8">
        <v>1</v>
      </c>
      <c r="F873" s="12">
        <v>69.618114110400001</v>
      </c>
      <c r="O873" s="13"/>
    </row>
    <row r="874" spans="2:15" x14ac:dyDescent="0.3">
      <c r="B874" s="5" t="str">
        <f t="shared" si="15"/>
        <v>6.81,51</v>
      </c>
      <c r="C874" s="6" t="s">
        <v>85</v>
      </c>
      <c r="D874" s="9">
        <v>1.5</v>
      </c>
      <c r="E874" s="8">
        <v>1</v>
      </c>
      <c r="F874" s="12">
        <v>69.618114110400001</v>
      </c>
      <c r="O874" s="13"/>
    </row>
    <row r="875" spans="2:15" x14ac:dyDescent="0.3">
      <c r="B875" s="5" t="str">
        <f t="shared" si="15"/>
        <v>6.81,6251</v>
      </c>
      <c r="C875" s="6" t="s">
        <v>85</v>
      </c>
      <c r="D875" s="9">
        <v>1.625</v>
      </c>
      <c r="E875" s="8">
        <v>1</v>
      </c>
      <c r="F875" s="12">
        <v>69.618114110400001</v>
      </c>
      <c r="O875" s="13"/>
    </row>
    <row r="876" spans="2:15" x14ac:dyDescent="0.3">
      <c r="B876" s="5" t="str">
        <f t="shared" si="15"/>
        <v>6.81,751</v>
      </c>
      <c r="C876" s="6" t="s">
        <v>85</v>
      </c>
      <c r="D876" s="9">
        <v>1.75</v>
      </c>
      <c r="E876" s="8">
        <v>1</v>
      </c>
      <c r="F876" s="12">
        <v>69.618114110400001</v>
      </c>
      <c r="O876" s="13"/>
    </row>
    <row r="877" spans="2:15" x14ac:dyDescent="0.3">
      <c r="B877" s="5" t="str">
        <f t="shared" si="15"/>
        <v>6.81,8751</v>
      </c>
      <c r="C877" s="6" t="s">
        <v>85</v>
      </c>
      <c r="D877" s="9">
        <v>1.875</v>
      </c>
      <c r="E877" s="8">
        <v>1</v>
      </c>
      <c r="F877" s="12">
        <v>69.618114110400001</v>
      </c>
      <c r="O877" s="13"/>
    </row>
    <row r="878" spans="2:15" x14ac:dyDescent="0.3">
      <c r="B878" s="5" t="str">
        <f t="shared" si="15"/>
        <v>6.821</v>
      </c>
      <c r="C878" s="6" t="s">
        <v>85</v>
      </c>
      <c r="D878" s="9">
        <v>2</v>
      </c>
      <c r="E878" s="8">
        <v>1</v>
      </c>
      <c r="F878" s="12">
        <v>69.618114110400001</v>
      </c>
      <c r="O878" s="13"/>
    </row>
    <row r="879" spans="2:15" x14ac:dyDescent="0.3">
      <c r="B879" s="5" t="str">
        <f t="shared" si="15"/>
        <v>6.82,251</v>
      </c>
      <c r="C879" s="6" t="s">
        <v>85</v>
      </c>
      <c r="D879" s="9">
        <v>2.25</v>
      </c>
      <c r="E879" s="8">
        <v>1</v>
      </c>
      <c r="F879" s="12">
        <v>69.618114110400001</v>
      </c>
      <c r="O879" s="13"/>
    </row>
    <row r="880" spans="2:15" x14ac:dyDescent="0.3">
      <c r="B880" s="5" t="str">
        <f t="shared" si="15"/>
        <v>6.82,51</v>
      </c>
      <c r="C880" s="6" t="s">
        <v>85</v>
      </c>
      <c r="D880" s="9">
        <v>2.5</v>
      </c>
      <c r="E880" s="8">
        <v>1</v>
      </c>
      <c r="F880" s="12">
        <v>69.618114110400001</v>
      </c>
      <c r="O880" s="13"/>
    </row>
    <row r="881" spans="2:15" x14ac:dyDescent="0.3">
      <c r="B881" s="5" t="str">
        <f t="shared" si="15"/>
        <v>6.82,751</v>
      </c>
      <c r="C881" s="6" t="s">
        <v>85</v>
      </c>
      <c r="D881" s="9">
        <v>2.75</v>
      </c>
      <c r="E881" s="8">
        <v>1</v>
      </c>
      <c r="F881" s="12">
        <v>69.618114110400001</v>
      </c>
      <c r="O881" s="13"/>
    </row>
    <row r="882" spans="2:15" x14ac:dyDescent="0.3">
      <c r="B882" s="5" t="str">
        <f t="shared" si="15"/>
        <v>6.831</v>
      </c>
      <c r="C882" s="6" t="s">
        <v>85</v>
      </c>
      <c r="D882" s="9">
        <v>3</v>
      </c>
      <c r="E882" s="8">
        <v>1</v>
      </c>
      <c r="F882" s="12">
        <v>69.618114110400001</v>
      </c>
      <c r="O882" s="13"/>
    </row>
    <row r="883" spans="2:15" x14ac:dyDescent="0.3">
      <c r="B883" s="5" t="str">
        <f t="shared" si="15"/>
        <v>6.83,251</v>
      </c>
      <c r="C883" s="6" t="s">
        <v>85</v>
      </c>
      <c r="D883" s="9">
        <v>3.25</v>
      </c>
      <c r="E883" s="8">
        <v>1</v>
      </c>
      <c r="F883" s="12">
        <v>69.618114110400001</v>
      </c>
      <c r="O883" s="13"/>
    </row>
    <row r="884" spans="2:15" x14ac:dyDescent="0.3">
      <c r="B884" s="5" t="str">
        <f t="shared" si="15"/>
        <v>6.83,51</v>
      </c>
      <c r="C884" s="6" t="s">
        <v>85</v>
      </c>
      <c r="D884" s="9">
        <v>3.5</v>
      </c>
      <c r="E884" s="8">
        <v>1</v>
      </c>
      <c r="F884" s="12">
        <v>69.618114110400001</v>
      </c>
      <c r="O884" s="13"/>
    </row>
    <row r="885" spans="2:15" x14ac:dyDescent="0.3">
      <c r="B885" s="5" t="str">
        <f t="shared" si="15"/>
        <v>6.83,751</v>
      </c>
      <c r="C885" s="6" t="s">
        <v>85</v>
      </c>
      <c r="D885" s="9">
        <v>3.75</v>
      </c>
      <c r="E885" s="8">
        <v>1</v>
      </c>
      <c r="F885" s="12">
        <v>69.618114110400001</v>
      </c>
      <c r="O885" s="13"/>
    </row>
    <row r="886" spans="2:15" x14ac:dyDescent="0.3">
      <c r="B886" s="5" t="str">
        <f t="shared" si="15"/>
        <v>6.841</v>
      </c>
      <c r="C886" s="6" t="s">
        <v>85</v>
      </c>
      <c r="D886" s="9">
        <v>4</v>
      </c>
      <c r="E886" s="8">
        <v>1</v>
      </c>
      <c r="F886" s="12">
        <v>69.618114110400001</v>
      </c>
      <c r="O886" s="13"/>
    </row>
    <row r="887" spans="2:15" x14ac:dyDescent="0.3">
      <c r="B887" s="5" t="str">
        <f t="shared" si="15"/>
        <v>8.80,251</v>
      </c>
      <c r="C887" s="6" t="s">
        <v>86</v>
      </c>
      <c r="D887" s="9">
        <v>0.25</v>
      </c>
      <c r="E887" s="8">
        <v>1</v>
      </c>
      <c r="F887" s="12">
        <v>92.824152147199996</v>
      </c>
      <c r="O887" s="13"/>
    </row>
    <row r="888" spans="2:15" x14ac:dyDescent="0.3">
      <c r="B888" s="5" t="str">
        <f t="shared" si="15"/>
        <v>8.80,31251</v>
      </c>
      <c r="C888" s="6" t="s">
        <v>86</v>
      </c>
      <c r="D888" s="9">
        <v>0.3125</v>
      </c>
      <c r="E888" s="8">
        <v>1</v>
      </c>
      <c r="F888" s="12">
        <v>92.824152147199996</v>
      </c>
      <c r="O888" s="13"/>
    </row>
    <row r="889" spans="2:15" x14ac:dyDescent="0.3">
      <c r="B889" s="5" t="str">
        <f t="shared" si="15"/>
        <v>8.80,3751</v>
      </c>
      <c r="C889" s="6" t="s">
        <v>86</v>
      </c>
      <c r="D889" s="9">
        <v>0.375</v>
      </c>
      <c r="E889" s="8">
        <v>1</v>
      </c>
      <c r="F889" s="12">
        <v>92.824152147199996</v>
      </c>
      <c r="O889" s="13"/>
    </row>
    <row r="890" spans="2:15" x14ac:dyDescent="0.3">
      <c r="B890" s="5" t="str">
        <f t="shared" si="15"/>
        <v>8.80,43751</v>
      </c>
      <c r="C890" s="6" t="s">
        <v>86</v>
      </c>
      <c r="D890" s="9">
        <v>0.4375</v>
      </c>
      <c r="E890" s="8">
        <v>1</v>
      </c>
      <c r="F890" s="12">
        <v>92.824152147199996</v>
      </c>
      <c r="O890" s="13"/>
    </row>
    <row r="891" spans="2:15" x14ac:dyDescent="0.3">
      <c r="B891" s="5" t="str">
        <f t="shared" si="15"/>
        <v>8.80,51</v>
      </c>
      <c r="C891" s="6" t="s">
        <v>86</v>
      </c>
      <c r="D891" s="9">
        <v>0.5</v>
      </c>
      <c r="E891" s="8">
        <v>1</v>
      </c>
      <c r="F891" s="12">
        <v>92.824152147199996</v>
      </c>
      <c r="O891" s="13"/>
    </row>
    <row r="892" spans="2:15" x14ac:dyDescent="0.3">
      <c r="B892" s="5" t="str">
        <f t="shared" si="15"/>
        <v>8.80,56251</v>
      </c>
      <c r="C892" s="6" t="s">
        <v>86</v>
      </c>
      <c r="D892" s="9">
        <v>0.5625</v>
      </c>
      <c r="E892" s="8">
        <v>1</v>
      </c>
      <c r="F892" s="12">
        <v>92.824152147199996</v>
      </c>
      <c r="O892" s="13"/>
    </row>
    <row r="893" spans="2:15" x14ac:dyDescent="0.3">
      <c r="B893" s="5" t="str">
        <f t="shared" si="15"/>
        <v>8.80,6251</v>
      </c>
      <c r="C893" s="6" t="s">
        <v>86</v>
      </c>
      <c r="D893" s="9">
        <v>0.625</v>
      </c>
      <c r="E893" s="8">
        <v>1</v>
      </c>
      <c r="F893" s="12">
        <v>92.824152147199996</v>
      </c>
      <c r="O893" s="13"/>
    </row>
    <row r="894" spans="2:15" x14ac:dyDescent="0.3">
      <c r="B894" s="5" t="str">
        <f t="shared" si="15"/>
        <v>8.80,751</v>
      </c>
      <c r="C894" s="6" t="s">
        <v>86</v>
      </c>
      <c r="D894" s="9">
        <v>0.75</v>
      </c>
      <c r="E894" s="8">
        <v>1</v>
      </c>
      <c r="F894" s="12">
        <v>92.824152147199996</v>
      </c>
      <c r="O894" s="13"/>
    </row>
    <row r="895" spans="2:15" x14ac:dyDescent="0.3">
      <c r="B895" s="5" t="str">
        <f t="shared" si="15"/>
        <v>8.80,8751</v>
      </c>
      <c r="C895" s="6" t="s">
        <v>86</v>
      </c>
      <c r="D895" s="9">
        <v>0.875</v>
      </c>
      <c r="E895" s="8">
        <v>1</v>
      </c>
      <c r="F895" s="12">
        <v>92.824152147199996</v>
      </c>
      <c r="O895" s="13"/>
    </row>
    <row r="896" spans="2:15" x14ac:dyDescent="0.3">
      <c r="B896" s="5" t="str">
        <f t="shared" si="15"/>
        <v>8.811</v>
      </c>
      <c r="C896" s="6" t="s">
        <v>86</v>
      </c>
      <c r="D896" s="9">
        <v>1</v>
      </c>
      <c r="E896" s="8">
        <v>1</v>
      </c>
      <c r="F896" s="12">
        <v>92.824152147199996</v>
      </c>
      <c r="O896" s="13"/>
    </row>
    <row r="897" spans="2:15" x14ac:dyDescent="0.3">
      <c r="B897" s="5" t="str">
        <f t="shared" si="15"/>
        <v>8.81,1251</v>
      </c>
      <c r="C897" s="6" t="s">
        <v>86</v>
      </c>
      <c r="D897" s="9">
        <v>1.125</v>
      </c>
      <c r="E897" s="8">
        <v>1</v>
      </c>
      <c r="F897" s="12">
        <v>92.824152147199996</v>
      </c>
      <c r="O897" s="13"/>
    </row>
    <row r="898" spans="2:15" x14ac:dyDescent="0.3">
      <c r="B898" s="5" t="str">
        <f t="shared" si="15"/>
        <v>8.81,251</v>
      </c>
      <c r="C898" s="6" t="s">
        <v>86</v>
      </c>
      <c r="D898" s="9">
        <v>1.25</v>
      </c>
      <c r="E898" s="8">
        <v>1</v>
      </c>
      <c r="F898" s="12">
        <v>92.824152147199996</v>
      </c>
      <c r="O898" s="13"/>
    </row>
    <row r="899" spans="2:15" x14ac:dyDescent="0.3">
      <c r="B899" s="5" t="str">
        <f t="shared" si="15"/>
        <v>8.81,3751</v>
      </c>
      <c r="C899" s="6" t="s">
        <v>86</v>
      </c>
      <c r="D899" s="9">
        <v>1.375</v>
      </c>
      <c r="E899" s="8">
        <v>1</v>
      </c>
      <c r="F899" s="12">
        <v>92.824152147199996</v>
      </c>
      <c r="O899" s="13"/>
    </row>
    <row r="900" spans="2:15" x14ac:dyDescent="0.3">
      <c r="B900" s="5" t="str">
        <f t="shared" si="15"/>
        <v>8.81,51</v>
      </c>
      <c r="C900" s="6" t="s">
        <v>86</v>
      </c>
      <c r="D900" s="9">
        <v>1.5</v>
      </c>
      <c r="E900" s="8">
        <v>1</v>
      </c>
      <c r="F900" s="12">
        <v>92.824152147199996</v>
      </c>
      <c r="O900" s="13"/>
    </row>
    <row r="901" spans="2:15" x14ac:dyDescent="0.3">
      <c r="B901" s="5" t="str">
        <f t="shared" si="15"/>
        <v>8.81,6251</v>
      </c>
      <c r="C901" s="6" t="s">
        <v>86</v>
      </c>
      <c r="D901" s="9">
        <v>1.625</v>
      </c>
      <c r="E901" s="8">
        <v>1</v>
      </c>
      <c r="F901" s="12">
        <v>92.824152147199996</v>
      </c>
      <c r="O901" s="13"/>
    </row>
    <row r="902" spans="2:15" x14ac:dyDescent="0.3">
      <c r="B902" s="5" t="str">
        <f t="shared" si="15"/>
        <v>8.81,751</v>
      </c>
      <c r="C902" s="6" t="s">
        <v>86</v>
      </c>
      <c r="D902" s="9">
        <v>1.75</v>
      </c>
      <c r="E902" s="8">
        <v>1</v>
      </c>
      <c r="F902" s="12">
        <v>92.824152147199996</v>
      </c>
      <c r="O902" s="13"/>
    </row>
    <row r="903" spans="2:15" x14ac:dyDescent="0.3">
      <c r="B903" s="5" t="str">
        <f t="shared" si="15"/>
        <v>8.81,8751</v>
      </c>
      <c r="C903" s="6" t="s">
        <v>86</v>
      </c>
      <c r="D903" s="9">
        <v>1.875</v>
      </c>
      <c r="E903" s="8">
        <v>1</v>
      </c>
      <c r="F903" s="12">
        <v>92.824152147199996</v>
      </c>
      <c r="O903" s="13"/>
    </row>
    <row r="904" spans="2:15" x14ac:dyDescent="0.3">
      <c r="B904" s="5" t="str">
        <f t="shared" si="15"/>
        <v>8.821</v>
      </c>
      <c r="C904" s="6" t="s">
        <v>86</v>
      </c>
      <c r="D904" s="9">
        <v>2</v>
      </c>
      <c r="E904" s="8">
        <v>1</v>
      </c>
      <c r="F904" s="12">
        <v>92.824152147199996</v>
      </c>
      <c r="O904" s="13"/>
    </row>
    <row r="905" spans="2:15" x14ac:dyDescent="0.3">
      <c r="B905" s="5" t="str">
        <f t="shared" si="15"/>
        <v>8.82,251</v>
      </c>
      <c r="C905" s="6" t="s">
        <v>86</v>
      </c>
      <c r="D905" s="9">
        <v>2.25</v>
      </c>
      <c r="E905" s="8">
        <v>1</v>
      </c>
      <c r="F905" s="12">
        <v>92.824152147199996</v>
      </c>
      <c r="O905" s="13"/>
    </row>
    <row r="906" spans="2:15" x14ac:dyDescent="0.3">
      <c r="B906" s="5" t="str">
        <f t="shared" si="15"/>
        <v>8.82,51</v>
      </c>
      <c r="C906" s="6" t="s">
        <v>86</v>
      </c>
      <c r="D906" s="9">
        <v>2.5</v>
      </c>
      <c r="E906" s="8">
        <v>1</v>
      </c>
      <c r="F906" s="12">
        <v>92.824152147199996</v>
      </c>
      <c r="O906" s="13"/>
    </row>
    <row r="907" spans="2:15" x14ac:dyDescent="0.3">
      <c r="B907" s="5" t="str">
        <f t="shared" si="15"/>
        <v>8.82,751</v>
      </c>
      <c r="C907" s="6" t="s">
        <v>86</v>
      </c>
      <c r="D907" s="9">
        <v>2.75</v>
      </c>
      <c r="E907" s="8">
        <v>1</v>
      </c>
      <c r="F907" s="12">
        <v>92.824152147199996</v>
      </c>
      <c r="O907" s="13"/>
    </row>
    <row r="908" spans="2:15" x14ac:dyDescent="0.3">
      <c r="B908" s="5" t="str">
        <f t="shared" si="15"/>
        <v>8.831</v>
      </c>
      <c r="C908" s="6" t="s">
        <v>86</v>
      </c>
      <c r="D908" s="9">
        <v>3</v>
      </c>
      <c r="E908" s="8">
        <v>1</v>
      </c>
      <c r="F908" s="12">
        <v>92.824152147199996</v>
      </c>
      <c r="O908" s="13"/>
    </row>
    <row r="909" spans="2:15" x14ac:dyDescent="0.3">
      <c r="B909" s="5" t="str">
        <f t="shared" si="15"/>
        <v>8.83,251</v>
      </c>
      <c r="C909" s="6" t="s">
        <v>86</v>
      </c>
      <c r="D909" s="9">
        <v>3.25</v>
      </c>
      <c r="E909" s="8">
        <v>1</v>
      </c>
      <c r="F909" s="12">
        <v>92.824152147199996</v>
      </c>
      <c r="O909" s="13"/>
    </row>
    <row r="910" spans="2:15" x14ac:dyDescent="0.3">
      <c r="B910" s="5" t="str">
        <f t="shared" si="15"/>
        <v>8.83,51</v>
      </c>
      <c r="C910" s="6" t="s">
        <v>86</v>
      </c>
      <c r="D910" s="9">
        <v>3.5</v>
      </c>
      <c r="E910" s="8">
        <v>1</v>
      </c>
      <c r="F910" s="12">
        <v>92.824152147199996</v>
      </c>
      <c r="O910" s="13"/>
    </row>
    <row r="911" spans="2:15" x14ac:dyDescent="0.3">
      <c r="B911" s="5" t="str">
        <f t="shared" si="15"/>
        <v>8.83,751</v>
      </c>
      <c r="C911" s="6" t="s">
        <v>86</v>
      </c>
      <c r="D911" s="9">
        <v>3.75</v>
      </c>
      <c r="E911" s="8">
        <v>1</v>
      </c>
      <c r="F911" s="12">
        <v>92.824152147199996</v>
      </c>
      <c r="O911" s="13"/>
    </row>
    <row r="912" spans="2:15" x14ac:dyDescent="0.3">
      <c r="B912" s="5" t="str">
        <f t="shared" si="15"/>
        <v>8.841</v>
      </c>
      <c r="C912" s="6" t="s">
        <v>86</v>
      </c>
      <c r="D912" s="9">
        <v>4</v>
      </c>
      <c r="E912" s="8">
        <v>1</v>
      </c>
      <c r="F912" s="12">
        <v>92.824152147199996</v>
      </c>
      <c r="O912" s="13"/>
    </row>
    <row r="913" spans="2:15" x14ac:dyDescent="0.3">
      <c r="B913" s="5" t="str">
        <f t="shared" si="15"/>
        <v>9.80,251</v>
      </c>
      <c r="C913" s="6" t="s">
        <v>87</v>
      </c>
      <c r="D913" s="9">
        <v>0.25</v>
      </c>
      <c r="E913" s="8">
        <v>1</v>
      </c>
      <c r="F913" s="12">
        <v>104.4271711656</v>
      </c>
      <c r="O913" s="13"/>
    </row>
    <row r="914" spans="2:15" x14ac:dyDescent="0.3">
      <c r="B914" s="5" t="str">
        <f t="shared" si="15"/>
        <v>9.80,31251</v>
      </c>
      <c r="C914" s="6" t="s">
        <v>87</v>
      </c>
      <c r="D914" s="9">
        <v>0.3125</v>
      </c>
      <c r="E914" s="8">
        <v>1</v>
      </c>
      <c r="F914" s="12">
        <v>104.4271711656</v>
      </c>
      <c r="O914" s="13"/>
    </row>
    <row r="915" spans="2:15" x14ac:dyDescent="0.3">
      <c r="B915" s="5" t="str">
        <f t="shared" si="15"/>
        <v>9.80,3751</v>
      </c>
      <c r="C915" s="6" t="s">
        <v>87</v>
      </c>
      <c r="D915" s="9">
        <v>0.375</v>
      </c>
      <c r="E915" s="8">
        <v>1</v>
      </c>
      <c r="F915" s="12">
        <v>104.4271711656</v>
      </c>
      <c r="O915" s="13"/>
    </row>
    <row r="916" spans="2:15" x14ac:dyDescent="0.3">
      <c r="B916" s="5" t="str">
        <f t="shared" si="15"/>
        <v>9.80,43751</v>
      </c>
      <c r="C916" s="6" t="s">
        <v>87</v>
      </c>
      <c r="D916" s="9">
        <v>0.4375</v>
      </c>
      <c r="E916" s="8">
        <v>1</v>
      </c>
      <c r="F916" s="12">
        <v>104.4271711656</v>
      </c>
      <c r="O916" s="13"/>
    </row>
    <row r="917" spans="2:15" x14ac:dyDescent="0.3">
      <c r="B917" s="5" t="str">
        <f t="shared" si="15"/>
        <v>9.80,51</v>
      </c>
      <c r="C917" s="6" t="s">
        <v>87</v>
      </c>
      <c r="D917" s="9">
        <v>0.5</v>
      </c>
      <c r="E917" s="8">
        <v>1</v>
      </c>
      <c r="F917" s="12">
        <v>104.4271711656</v>
      </c>
      <c r="O917" s="13"/>
    </row>
    <row r="918" spans="2:15" x14ac:dyDescent="0.3">
      <c r="B918" s="5" t="str">
        <f t="shared" si="15"/>
        <v>9.80,56251</v>
      </c>
      <c r="C918" s="6" t="s">
        <v>87</v>
      </c>
      <c r="D918" s="9">
        <v>0.5625</v>
      </c>
      <c r="E918" s="8">
        <v>1</v>
      </c>
      <c r="F918" s="12">
        <v>104.4271711656</v>
      </c>
      <c r="O918" s="13"/>
    </row>
    <row r="919" spans="2:15" x14ac:dyDescent="0.3">
      <c r="B919" s="5" t="str">
        <f t="shared" si="15"/>
        <v>9.80,6251</v>
      </c>
      <c r="C919" s="6" t="s">
        <v>87</v>
      </c>
      <c r="D919" s="9">
        <v>0.625</v>
      </c>
      <c r="E919" s="8">
        <v>1</v>
      </c>
      <c r="F919" s="12">
        <v>104.4271711656</v>
      </c>
      <c r="O919" s="13"/>
    </row>
    <row r="920" spans="2:15" x14ac:dyDescent="0.3">
      <c r="B920" s="5" t="str">
        <f t="shared" si="15"/>
        <v>9.80,751</v>
      </c>
      <c r="C920" s="6" t="s">
        <v>87</v>
      </c>
      <c r="D920" s="9">
        <v>0.75</v>
      </c>
      <c r="E920" s="8">
        <v>1</v>
      </c>
      <c r="F920" s="12">
        <v>104.4271711656</v>
      </c>
      <c r="O920" s="13"/>
    </row>
    <row r="921" spans="2:15" x14ac:dyDescent="0.3">
      <c r="B921" s="5" t="str">
        <f t="shared" si="15"/>
        <v>9.80,8751</v>
      </c>
      <c r="C921" s="6" t="s">
        <v>87</v>
      </c>
      <c r="D921" s="9">
        <v>0.875</v>
      </c>
      <c r="E921" s="8">
        <v>1</v>
      </c>
      <c r="F921" s="12">
        <v>104.4271711656</v>
      </c>
      <c r="O921" s="13"/>
    </row>
    <row r="922" spans="2:15" x14ac:dyDescent="0.3">
      <c r="B922" s="5" t="str">
        <f t="shared" si="15"/>
        <v>9.811</v>
      </c>
      <c r="C922" s="6" t="s">
        <v>87</v>
      </c>
      <c r="D922" s="9">
        <v>1</v>
      </c>
      <c r="E922" s="8">
        <v>1</v>
      </c>
      <c r="F922" s="12">
        <v>104.4271711656</v>
      </c>
      <c r="O922" s="13"/>
    </row>
    <row r="923" spans="2:15" x14ac:dyDescent="0.3">
      <c r="B923" s="5" t="str">
        <f t="shared" si="15"/>
        <v>9.81,1251</v>
      </c>
      <c r="C923" s="6" t="s">
        <v>87</v>
      </c>
      <c r="D923" s="9">
        <v>1.125</v>
      </c>
      <c r="E923" s="8">
        <v>1</v>
      </c>
      <c r="F923" s="12">
        <v>104.4271711656</v>
      </c>
      <c r="O923" s="13"/>
    </row>
    <row r="924" spans="2:15" x14ac:dyDescent="0.3">
      <c r="B924" s="5" t="str">
        <f t="shared" si="15"/>
        <v>9.81,251</v>
      </c>
      <c r="C924" s="6" t="s">
        <v>87</v>
      </c>
      <c r="D924" s="9">
        <v>1.25</v>
      </c>
      <c r="E924" s="8">
        <v>1</v>
      </c>
      <c r="F924" s="12">
        <v>104.4271711656</v>
      </c>
      <c r="O924" s="13"/>
    </row>
    <row r="925" spans="2:15" x14ac:dyDescent="0.3">
      <c r="B925" s="5" t="str">
        <f t="shared" si="15"/>
        <v>9.81,3751</v>
      </c>
      <c r="C925" s="6" t="s">
        <v>87</v>
      </c>
      <c r="D925" s="9">
        <v>1.375</v>
      </c>
      <c r="E925" s="8">
        <v>1</v>
      </c>
      <c r="F925" s="12">
        <v>104.4271711656</v>
      </c>
      <c r="O925" s="13"/>
    </row>
    <row r="926" spans="2:15" x14ac:dyDescent="0.3">
      <c r="B926" s="5" t="str">
        <f t="shared" si="15"/>
        <v>9.81,51</v>
      </c>
      <c r="C926" s="6" t="s">
        <v>87</v>
      </c>
      <c r="D926" s="9">
        <v>1.5</v>
      </c>
      <c r="E926" s="8">
        <v>1</v>
      </c>
      <c r="F926" s="12">
        <v>104.4271711656</v>
      </c>
      <c r="O926" s="13"/>
    </row>
    <row r="927" spans="2:15" x14ac:dyDescent="0.3">
      <c r="B927" s="5" t="str">
        <f t="shared" si="15"/>
        <v>9.81,6251</v>
      </c>
      <c r="C927" s="6" t="s">
        <v>87</v>
      </c>
      <c r="D927" s="9">
        <v>1.625</v>
      </c>
      <c r="E927" s="8">
        <v>1</v>
      </c>
      <c r="F927" s="12">
        <v>104.4271711656</v>
      </c>
      <c r="O927" s="13"/>
    </row>
    <row r="928" spans="2:15" x14ac:dyDescent="0.3">
      <c r="B928" s="5" t="str">
        <f t="shared" si="15"/>
        <v>9.81,751</v>
      </c>
      <c r="C928" s="6" t="s">
        <v>87</v>
      </c>
      <c r="D928" s="9">
        <v>1.75</v>
      </c>
      <c r="E928" s="8">
        <v>1</v>
      </c>
      <c r="F928" s="12">
        <v>104.4271711656</v>
      </c>
      <c r="O928" s="13"/>
    </row>
    <row r="929" spans="2:15" x14ac:dyDescent="0.3">
      <c r="B929" s="5" t="str">
        <f t="shared" si="15"/>
        <v>9.81,8751</v>
      </c>
      <c r="C929" s="6" t="s">
        <v>87</v>
      </c>
      <c r="D929" s="9">
        <v>1.875</v>
      </c>
      <c r="E929" s="8">
        <v>1</v>
      </c>
      <c r="F929" s="12">
        <v>104.4271711656</v>
      </c>
      <c r="O929" s="13"/>
    </row>
    <row r="930" spans="2:15" x14ac:dyDescent="0.3">
      <c r="B930" s="5" t="str">
        <f t="shared" si="15"/>
        <v>9.821</v>
      </c>
      <c r="C930" s="6" t="s">
        <v>87</v>
      </c>
      <c r="D930" s="9">
        <v>2</v>
      </c>
      <c r="E930" s="8">
        <v>1</v>
      </c>
      <c r="F930" s="12">
        <v>104.4271711656</v>
      </c>
      <c r="O930" s="13"/>
    </row>
    <row r="931" spans="2:15" x14ac:dyDescent="0.3">
      <c r="B931" s="5" t="str">
        <f t="shared" si="15"/>
        <v>9.82,251</v>
      </c>
      <c r="C931" s="6" t="s">
        <v>87</v>
      </c>
      <c r="D931" s="9">
        <v>2.25</v>
      </c>
      <c r="E931" s="8">
        <v>1</v>
      </c>
      <c r="F931" s="12">
        <v>104.4271711656</v>
      </c>
      <c r="O931" s="13"/>
    </row>
    <row r="932" spans="2:15" x14ac:dyDescent="0.3">
      <c r="B932" s="5" t="str">
        <f t="shared" si="15"/>
        <v>9.82,51</v>
      </c>
      <c r="C932" s="6" t="s">
        <v>87</v>
      </c>
      <c r="D932" s="9">
        <v>2.5</v>
      </c>
      <c r="E932" s="8">
        <v>1</v>
      </c>
      <c r="F932" s="12">
        <v>104.4271711656</v>
      </c>
      <c r="O932" s="13"/>
    </row>
    <row r="933" spans="2:15" x14ac:dyDescent="0.3">
      <c r="B933" s="5" t="str">
        <f t="shared" si="15"/>
        <v>9.82,751</v>
      </c>
      <c r="C933" s="6" t="s">
        <v>87</v>
      </c>
      <c r="D933" s="9">
        <v>2.75</v>
      </c>
      <c r="E933" s="8">
        <v>1</v>
      </c>
      <c r="F933" s="12">
        <v>104.4271711656</v>
      </c>
      <c r="O933" s="13"/>
    </row>
    <row r="934" spans="2:15" x14ac:dyDescent="0.3">
      <c r="B934" s="5" t="str">
        <f t="shared" si="15"/>
        <v>9.831</v>
      </c>
      <c r="C934" s="6" t="s">
        <v>87</v>
      </c>
      <c r="D934" s="9">
        <v>3</v>
      </c>
      <c r="E934" s="8">
        <v>1</v>
      </c>
      <c r="F934" s="12">
        <v>104.4271711656</v>
      </c>
      <c r="O934" s="13"/>
    </row>
    <row r="935" spans="2:15" x14ac:dyDescent="0.3">
      <c r="B935" s="5" t="str">
        <f t="shared" si="15"/>
        <v>9.83,251</v>
      </c>
      <c r="C935" s="6" t="s">
        <v>87</v>
      </c>
      <c r="D935" s="9">
        <v>3.25</v>
      </c>
      <c r="E935" s="8">
        <v>1</v>
      </c>
      <c r="F935" s="12">
        <v>104.4271711656</v>
      </c>
      <c r="O935" s="13"/>
    </row>
    <row r="936" spans="2:15" x14ac:dyDescent="0.3">
      <c r="B936" s="5" t="str">
        <f t="shared" ref="B936:B999" si="16">CONCATENATE(C936,D936,E936,)</f>
        <v>9.83,51</v>
      </c>
      <c r="C936" s="6" t="s">
        <v>87</v>
      </c>
      <c r="D936" s="9">
        <v>3.5</v>
      </c>
      <c r="E936" s="8">
        <v>1</v>
      </c>
      <c r="F936" s="12">
        <v>104.4271711656</v>
      </c>
      <c r="O936" s="13"/>
    </row>
    <row r="937" spans="2:15" x14ac:dyDescent="0.3">
      <c r="B937" s="5" t="str">
        <f t="shared" si="16"/>
        <v>9.83,751</v>
      </c>
      <c r="C937" s="6" t="s">
        <v>87</v>
      </c>
      <c r="D937" s="9">
        <v>3.75</v>
      </c>
      <c r="E937" s="8">
        <v>1</v>
      </c>
      <c r="F937" s="12">
        <v>104.4271711656</v>
      </c>
      <c r="O937" s="13"/>
    </row>
    <row r="938" spans="2:15" x14ac:dyDescent="0.3">
      <c r="B938" s="5" t="str">
        <f t="shared" si="16"/>
        <v>9.841</v>
      </c>
      <c r="C938" s="6" t="s">
        <v>87</v>
      </c>
      <c r="D938" s="9">
        <v>4</v>
      </c>
      <c r="E938" s="8">
        <v>1</v>
      </c>
      <c r="F938" s="12">
        <v>104.4271711656</v>
      </c>
      <c r="O938" s="13"/>
    </row>
    <row r="939" spans="2:15" x14ac:dyDescent="0.3">
      <c r="B939" s="5" t="str">
        <f t="shared" si="16"/>
        <v>10.90,251</v>
      </c>
      <c r="C939" s="6" t="s">
        <v>88</v>
      </c>
      <c r="D939" s="9">
        <v>0.25</v>
      </c>
      <c r="E939" s="8">
        <v>1</v>
      </c>
      <c r="F939" s="12">
        <v>130.533963957</v>
      </c>
      <c r="O939" s="13"/>
    </row>
    <row r="940" spans="2:15" x14ac:dyDescent="0.3">
      <c r="B940" s="5" t="str">
        <f t="shared" si="16"/>
        <v>10.90,31251</v>
      </c>
      <c r="C940" s="6" t="s">
        <v>88</v>
      </c>
      <c r="D940" s="9">
        <v>0.3125</v>
      </c>
      <c r="E940" s="8">
        <v>1</v>
      </c>
      <c r="F940" s="12">
        <v>130.533963957</v>
      </c>
      <c r="O940" s="13"/>
    </row>
    <row r="941" spans="2:15" x14ac:dyDescent="0.3">
      <c r="B941" s="5" t="str">
        <f t="shared" si="16"/>
        <v>10.90,3751</v>
      </c>
      <c r="C941" s="6" t="s">
        <v>88</v>
      </c>
      <c r="D941" s="9">
        <v>0.375</v>
      </c>
      <c r="E941" s="8">
        <v>1</v>
      </c>
      <c r="F941" s="12">
        <v>130.533963957</v>
      </c>
      <c r="O941" s="13"/>
    </row>
    <row r="942" spans="2:15" x14ac:dyDescent="0.3">
      <c r="B942" s="5" t="str">
        <f t="shared" si="16"/>
        <v>10.90,43751</v>
      </c>
      <c r="C942" s="6" t="s">
        <v>88</v>
      </c>
      <c r="D942" s="9">
        <v>0.4375</v>
      </c>
      <c r="E942" s="8">
        <v>1</v>
      </c>
      <c r="F942" s="12">
        <v>130.533963957</v>
      </c>
      <c r="O942" s="13"/>
    </row>
    <row r="943" spans="2:15" x14ac:dyDescent="0.3">
      <c r="B943" s="5" t="str">
        <f t="shared" si="16"/>
        <v>10.90,51</v>
      </c>
      <c r="C943" s="6" t="s">
        <v>88</v>
      </c>
      <c r="D943" s="9">
        <v>0.5</v>
      </c>
      <c r="E943" s="8">
        <v>1</v>
      </c>
      <c r="F943" s="12">
        <v>130.533963957</v>
      </c>
      <c r="O943" s="13"/>
    </row>
    <row r="944" spans="2:15" x14ac:dyDescent="0.3">
      <c r="B944" s="5" t="str">
        <f t="shared" si="16"/>
        <v>10.90,56251</v>
      </c>
      <c r="C944" s="6" t="s">
        <v>88</v>
      </c>
      <c r="D944" s="9">
        <v>0.5625</v>
      </c>
      <c r="E944" s="8">
        <v>1</v>
      </c>
      <c r="F944" s="12">
        <v>130.533963957</v>
      </c>
      <c r="O944" s="13"/>
    </row>
    <row r="945" spans="2:15" x14ac:dyDescent="0.3">
      <c r="B945" s="5" t="str">
        <f t="shared" si="16"/>
        <v>10.90,6251</v>
      </c>
      <c r="C945" s="6" t="s">
        <v>88</v>
      </c>
      <c r="D945" s="9">
        <v>0.625</v>
      </c>
      <c r="E945" s="8">
        <v>1</v>
      </c>
      <c r="F945" s="12">
        <v>130.533963957</v>
      </c>
      <c r="O945" s="13"/>
    </row>
    <row r="946" spans="2:15" x14ac:dyDescent="0.3">
      <c r="B946" s="5" t="str">
        <f t="shared" si="16"/>
        <v>10.90,751</v>
      </c>
      <c r="C946" s="6" t="s">
        <v>88</v>
      </c>
      <c r="D946" s="9">
        <v>0.75</v>
      </c>
      <c r="E946" s="8">
        <v>1</v>
      </c>
      <c r="F946" s="12">
        <v>130.533963957</v>
      </c>
      <c r="O946" s="13"/>
    </row>
    <row r="947" spans="2:15" x14ac:dyDescent="0.3">
      <c r="B947" s="5" t="str">
        <f t="shared" si="16"/>
        <v>10.90,8751</v>
      </c>
      <c r="C947" s="6" t="s">
        <v>88</v>
      </c>
      <c r="D947" s="9">
        <v>0.875</v>
      </c>
      <c r="E947" s="8">
        <v>1</v>
      </c>
      <c r="F947" s="12">
        <v>130.533963957</v>
      </c>
      <c r="O947" s="13"/>
    </row>
    <row r="948" spans="2:15" x14ac:dyDescent="0.3">
      <c r="B948" s="5" t="str">
        <f t="shared" si="16"/>
        <v>10.911</v>
      </c>
      <c r="C948" s="6" t="s">
        <v>88</v>
      </c>
      <c r="D948" s="9">
        <v>1</v>
      </c>
      <c r="E948" s="8">
        <v>1</v>
      </c>
      <c r="F948" s="12">
        <v>130.533963957</v>
      </c>
      <c r="O948" s="13"/>
    </row>
    <row r="949" spans="2:15" x14ac:dyDescent="0.3">
      <c r="B949" s="5" t="str">
        <f t="shared" si="16"/>
        <v>10.91,1251</v>
      </c>
      <c r="C949" s="6" t="s">
        <v>88</v>
      </c>
      <c r="D949" s="9">
        <v>1.125</v>
      </c>
      <c r="E949" s="8">
        <v>1</v>
      </c>
      <c r="F949" s="12">
        <v>130.533963957</v>
      </c>
      <c r="O949" s="13"/>
    </row>
    <row r="950" spans="2:15" x14ac:dyDescent="0.3">
      <c r="B950" s="5" t="str">
        <f t="shared" si="16"/>
        <v>10.91,251</v>
      </c>
      <c r="C950" s="6" t="s">
        <v>88</v>
      </c>
      <c r="D950" s="9">
        <v>1.25</v>
      </c>
      <c r="E950" s="8">
        <v>1</v>
      </c>
      <c r="F950" s="12">
        <v>130.533963957</v>
      </c>
      <c r="O950" s="13"/>
    </row>
    <row r="951" spans="2:15" x14ac:dyDescent="0.3">
      <c r="B951" s="5" t="str">
        <f t="shared" si="16"/>
        <v>10.91,3751</v>
      </c>
      <c r="C951" s="6" t="s">
        <v>88</v>
      </c>
      <c r="D951" s="9">
        <v>1.375</v>
      </c>
      <c r="E951" s="8">
        <v>1</v>
      </c>
      <c r="F951" s="12">
        <v>130.533963957</v>
      </c>
      <c r="O951" s="13"/>
    </row>
    <row r="952" spans="2:15" x14ac:dyDescent="0.3">
      <c r="B952" s="5" t="str">
        <f t="shared" si="16"/>
        <v>10.91,51</v>
      </c>
      <c r="C952" s="6" t="s">
        <v>88</v>
      </c>
      <c r="D952" s="9">
        <v>1.5</v>
      </c>
      <c r="E952" s="8">
        <v>1</v>
      </c>
      <c r="F952" s="12">
        <v>130.533963957</v>
      </c>
      <c r="O952" s="13"/>
    </row>
    <row r="953" spans="2:15" x14ac:dyDescent="0.3">
      <c r="B953" s="5" t="str">
        <f t="shared" si="16"/>
        <v>10.91,6251</v>
      </c>
      <c r="C953" s="6" t="s">
        <v>88</v>
      </c>
      <c r="D953" s="9">
        <v>1.625</v>
      </c>
      <c r="E953" s="8">
        <v>1</v>
      </c>
      <c r="F953" s="12">
        <v>130.533963957</v>
      </c>
      <c r="O953" s="13"/>
    </row>
    <row r="954" spans="2:15" x14ac:dyDescent="0.3">
      <c r="B954" s="5" t="str">
        <f t="shared" si="16"/>
        <v>10.91,751</v>
      </c>
      <c r="C954" s="6" t="s">
        <v>88</v>
      </c>
      <c r="D954" s="9">
        <v>1.75</v>
      </c>
      <c r="E954" s="8">
        <v>1</v>
      </c>
      <c r="F954" s="12">
        <v>130.533963957</v>
      </c>
      <c r="O954" s="13"/>
    </row>
    <row r="955" spans="2:15" x14ac:dyDescent="0.3">
      <c r="B955" s="5" t="str">
        <f t="shared" si="16"/>
        <v>10.91,8751</v>
      </c>
      <c r="C955" s="6" t="s">
        <v>88</v>
      </c>
      <c r="D955" s="9">
        <v>1.875</v>
      </c>
      <c r="E955" s="8">
        <v>1</v>
      </c>
      <c r="F955" s="12">
        <v>130.533963957</v>
      </c>
      <c r="O955" s="13"/>
    </row>
    <row r="956" spans="2:15" x14ac:dyDescent="0.3">
      <c r="B956" s="5" t="str">
        <f t="shared" si="16"/>
        <v>10.921</v>
      </c>
      <c r="C956" s="6" t="s">
        <v>88</v>
      </c>
      <c r="D956" s="9">
        <v>2</v>
      </c>
      <c r="E956" s="8">
        <v>1</v>
      </c>
      <c r="F956" s="12">
        <v>130.533963957</v>
      </c>
      <c r="O956" s="13"/>
    </row>
    <row r="957" spans="2:15" x14ac:dyDescent="0.3">
      <c r="B957" s="5" t="str">
        <f t="shared" si="16"/>
        <v>10.92,251</v>
      </c>
      <c r="C957" s="6" t="s">
        <v>88</v>
      </c>
      <c r="D957" s="9">
        <v>2.25</v>
      </c>
      <c r="E957" s="8">
        <v>1</v>
      </c>
      <c r="F957" s="12">
        <v>130.533963957</v>
      </c>
      <c r="O957" s="13"/>
    </row>
    <row r="958" spans="2:15" x14ac:dyDescent="0.3">
      <c r="B958" s="5" t="str">
        <f t="shared" si="16"/>
        <v>10.92,51</v>
      </c>
      <c r="C958" s="6" t="s">
        <v>88</v>
      </c>
      <c r="D958" s="9">
        <v>2.5</v>
      </c>
      <c r="E958" s="8">
        <v>1</v>
      </c>
      <c r="F958" s="12">
        <v>130.533963957</v>
      </c>
      <c r="O958" s="13"/>
    </row>
    <row r="959" spans="2:15" x14ac:dyDescent="0.3">
      <c r="B959" s="5" t="str">
        <f t="shared" si="16"/>
        <v>10.92,751</v>
      </c>
      <c r="C959" s="6" t="s">
        <v>88</v>
      </c>
      <c r="D959" s="9">
        <v>2.75</v>
      </c>
      <c r="E959" s="8">
        <v>1</v>
      </c>
      <c r="F959" s="12">
        <v>130.533963957</v>
      </c>
      <c r="O959" s="13"/>
    </row>
    <row r="960" spans="2:15" x14ac:dyDescent="0.3">
      <c r="B960" s="5" t="str">
        <f t="shared" si="16"/>
        <v>10.931</v>
      </c>
      <c r="C960" s="6" t="s">
        <v>88</v>
      </c>
      <c r="D960" s="9">
        <v>3</v>
      </c>
      <c r="E960" s="8">
        <v>1</v>
      </c>
      <c r="F960" s="12">
        <v>130.533963957</v>
      </c>
      <c r="O960" s="13"/>
    </row>
    <row r="961" spans="2:15" x14ac:dyDescent="0.3">
      <c r="B961" s="5" t="str">
        <f t="shared" si="16"/>
        <v>10.93,251</v>
      </c>
      <c r="C961" s="6" t="s">
        <v>88</v>
      </c>
      <c r="D961" s="9">
        <v>3.25</v>
      </c>
      <c r="E961" s="8">
        <v>1</v>
      </c>
      <c r="F961" s="12">
        <v>130.533963957</v>
      </c>
      <c r="O961" s="13"/>
    </row>
    <row r="962" spans="2:15" x14ac:dyDescent="0.3">
      <c r="B962" s="5" t="str">
        <f t="shared" si="16"/>
        <v>10.93,51</v>
      </c>
      <c r="C962" s="6" t="s">
        <v>88</v>
      </c>
      <c r="D962" s="9">
        <v>3.5</v>
      </c>
      <c r="E962" s="8">
        <v>1</v>
      </c>
      <c r="F962" s="12">
        <v>130.533963957</v>
      </c>
      <c r="O962" s="13"/>
    </row>
    <row r="963" spans="2:15" x14ac:dyDescent="0.3">
      <c r="B963" s="5" t="str">
        <f t="shared" si="16"/>
        <v>10.93,751</v>
      </c>
      <c r="C963" s="6" t="s">
        <v>88</v>
      </c>
      <c r="D963" s="9">
        <v>3.75</v>
      </c>
      <c r="E963" s="8">
        <v>1</v>
      </c>
      <c r="F963" s="12">
        <v>130.533963957</v>
      </c>
      <c r="O963" s="13"/>
    </row>
    <row r="964" spans="2:15" x14ac:dyDescent="0.3">
      <c r="B964" s="5" t="str">
        <f t="shared" si="16"/>
        <v>10.941</v>
      </c>
      <c r="C964" s="6" t="s">
        <v>88</v>
      </c>
      <c r="D964" s="9">
        <v>4</v>
      </c>
      <c r="E964" s="8">
        <v>1</v>
      </c>
      <c r="F964" s="12">
        <v>130.533963957</v>
      </c>
      <c r="O964" s="13"/>
    </row>
    <row r="965" spans="2:15" x14ac:dyDescent="0.3">
      <c r="B965" s="5" t="str">
        <f t="shared" si="16"/>
        <v>12.90,251</v>
      </c>
      <c r="C965" s="6" t="s">
        <v>89</v>
      </c>
      <c r="D965" s="9">
        <v>0.25</v>
      </c>
      <c r="E965" s="8">
        <v>1</v>
      </c>
      <c r="F965" s="12">
        <v>156.64075674840001</v>
      </c>
      <c r="O965" s="13"/>
    </row>
    <row r="966" spans="2:15" x14ac:dyDescent="0.3">
      <c r="B966" s="5" t="str">
        <f t="shared" si="16"/>
        <v>12.90,31251</v>
      </c>
      <c r="C966" s="6" t="s">
        <v>89</v>
      </c>
      <c r="D966" s="9">
        <v>0.3125</v>
      </c>
      <c r="E966" s="8">
        <v>1</v>
      </c>
      <c r="F966" s="12">
        <v>156.64075674840001</v>
      </c>
      <c r="O966" s="13"/>
    </row>
    <row r="967" spans="2:15" x14ac:dyDescent="0.3">
      <c r="B967" s="5" t="str">
        <f t="shared" si="16"/>
        <v>12.90,3751</v>
      </c>
      <c r="C967" s="6" t="s">
        <v>89</v>
      </c>
      <c r="D967" s="9">
        <v>0.375</v>
      </c>
      <c r="E967" s="8">
        <v>1</v>
      </c>
      <c r="F967" s="12">
        <v>156.64075674840001</v>
      </c>
      <c r="O967" s="13"/>
    </row>
    <row r="968" spans="2:15" x14ac:dyDescent="0.3">
      <c r="B968" s="5" t="str">
        <f t="shared" si="16"/>
        <v>12.90,43751</v>
      </c>
      <c r="C968" s="6" t="s">
        <v>89</v>
      </c>
      <c r="D968" s="9">
        <v>0.4375</v>
      </c>
      <c r="E968" s="8">
        <v>1</v>
      </c>
      <c r="F968" s="12">
        <v>156.64075674840001</v>
      </c>
      <c r="O968" s="13"/>
    </row>
    <row r="969" spans="2:15" x14ac:dyDescent="0.3">
      <c r="B969" s="5" t="str">
        <f t="shared" si="16"/>
        <v>12.90,51</v>
      </c>
      <c r="C969" s="6" t="s">
        <v>89</v>
      </c>
      <c r="D969" s="9">
        <v>0.5</v>
      </c>
      <c r="E969" s="8">
        <v>1</v>
      </c>
      <c r="F969" s="12">
        <v>156.64075674840001</v>
      </c>
      <c r="O969" s="13"/>
    </row>
    <row r="970" spans="2:15" x14ac:dyDescent="0.3">
      <c r="B970" s="5" t="str">
        <f t="shared" si="16"/>
        <v>12.90,56251</v>
      </c>
      <c r="C970" s="6" t="s">
        <v>89</v>
      </c>
      <c r="D970" s="9">
        <v>0.5625</v>
      </c>
      <c r="E970" s="8">
        <v>1</v>
      </c>
      <c r="F970" s="12">
        <v>156.64075674840001</v>
      </c>
      <c r="O970" s="13"/>
    </row>
    <row r="971" spans="2:15" x14ac:dyDescent="0.3">
      <c r="B971" s="5" t="str">
        <f t="shared" si="16"/>
        <v>12.90,6251</v>
      </c>
      <c r="C971" s="6" t="s">
        <v>89</v>
      </c>
      <c r="D971" s="9">
        <v>0.625</v>
      </c>
      <c r="E971" s="8">
        <v>1</v>
      </c>
      <c r="F971" s="12">
        <v>156.64075674840001</v>
      </c>
      <c r="O971" s="13"/>
    </row>
    <row r="972" spans="2:15" x14ac:dyDescent="0.3">
      <c r="B972" s="5" t="str">
        <f t="shared" si="16"/>
        <v>12.90,751</v>
      </c>
      <c r="C972" s="6" t="s">
        <v>89</v>
      </c>
      <c r="D972" s="9">
        <v>0.75</v>
      </c>
      <c r="E972" s="8">
        <v>1</v>
      </c>
      <c r="F972" s="12">
        <v>156.64075674840001</v>
      </c>
      <c r="O972" s="13"/>
    </row>
    <row r="973" spans="2:15" x14ac:dyDescent="0.3">
      <c r="B973" s="5" t="str">
        <f t="shared" si="16"/>
        <v>12.90,8751</v>
      </c>
      <c r="C973" s="6" t="s">
        <v>89</v>
      </c>
      <c r="D973" s="9">
        <v>0.875</v>
      </c>
      <c r="E973" s="8">
        <v>1</v>
      </c>
      <c r="F973" s="12">
        <v>156.64075674840001</v>
      </c>
      <c r="O973" s="13"/>
    </row>
    <row r="974" spans="2:15" x14ac:dyDescent="0.3">
      <c r="B974" s="5" t="str">
        <f t="shared" si="16"/>
        <v>12.911</v>
      </c>
      <c r="C974" s="6" t="s">
        <v>89</v>
      </c>
      <c r="D974" s="9">
        <v>1</v>
      </c>
      <c r="E974" s="8">
        <v>1</v>
      </c>
      <c r="F974" s="12">
        <v>156.64075674840001</v>
      </c>
      <c r="O974" s="13"/>
    </row>
    <row r="975" spans="2:15" x14ac:dyDescent="0.3">
      <c r="B975" s="5" t="str">
        <f t="shared" si="16"/>
        <v>12.91,1251</v>
      </c>
      <c r="C975" s="6" t="s">
        <v>89</v>
      </c>
      <c r="D975" s="9">
        <v>1.125</v>
      </c>
      <c r="E975" s="8">
        <v>1</v>
      </c>
      <c r="F975" s="12">
        <v>156.64075674840001</v>
      </c>
      <c r="O975" s="13"/>
    </row>
    <row r="976" spans="2:15" x14ac:dyDescent="0.3">
      <c r="B976" s="5" t="str">
        <f t="shared" si="16"/>
        <v>12.91,251</v>
      </c>
      <c r="C976" s="6" t="s">
        <v>89</v>
      </c>
      <c r="D976" s="9">
        <v>1.25</v>
      </c>
      <c r="E976" s="8">
        <v>1</v>
      </c>
      <c r="F976" s="12">
        <v>156.64075674840001</v>
      </c>
      <c r="O976" s="13"/>
    </row>
    <row r="977" spans="2:15" x14ac:dyDescent="0.3">
      <c r="B977" s="5" t="str">
        <f t="shared" si="16"/>
        <v>12.91,3751</v>
      </c>
      <c r="C977" s="6" t="s">
        <v>89</v>
      </c>
      <c r="D977" s="9">
        <v>1.375</v>
      </c>
      <c r="E977" s="8">
        <v>1</v>
      </c>
      <c r="F977" s="12">
        <v>156.64075674840001</v>
      </c>
      <c r="O977" s="13"/>
    </row>
    <row r="978" spans="2:15" x14ac:dyDescent="0.3">
      <c r="B978" s="5" t="str">
        <f t="shared" si="16"/>
        <v>12.91,51</v>
      </c>
      <c r="C978" s="6" t="s">
        <v>89</v>
      </c>
      <c r="D978" s="9">
        <v>1.5</v>
      </c>
      <c r="E978" s="8">
        <v>1</v>
      </c>
      <c r="F978" s="12">
        <v>156.64075674840001</v>
      </c>
      <c r="O978" s="13"/>
    </row>
    <row r="979" spans="2:15" x14ac:dyDescent="0.3">
      <c r="B979" s="5" t="str">
        <f t="shared" si="16"/>
        <v>12.91,6251</v>
      </c>
      <c r="C979" s="6" t="s">
        <v>89</v>
      </c>
      <c r="D979" s="9">
        <v>1.625</v>
      </c>
      <c r="E979" s="8">
        <v>1</v>
      </c>
      <c r="F979" s="12">
        <v>156.64075674840001</v>
      </c>
      <c r="O979" s="13"/>
    </row>
    <row r="980" spans="2:15" x14ac:dyDescent="0.3">
      <c r="B980" s="5" t="str">
        <f t="shared" si="16"/>
        <v>12.91,751</v>
      </c>
      <c r="C980" s="6" t="s">
        <v>89</v>
      </c>
      <c r="D980" s="9">
        <v>1.75</v>
      </c>
      <c r="E980" s="8">
        <v>1</v>
      </c>
      <c r="F980" s="12">
        <v>156.64075674840001</v>
      </c>
      <c r="O980" s="13"/>
    </row>
    <row r="981" spans="2:15" x14ac:dyDescent="0.3">
      <c r="B981" s="5" t="str">
        <f t="shared" si="16"/>
        <v>12.91,8751</v>
      </c>
      <c r="C981" s="6" t="s">
        <v>89</v>
      </c>
      <c r="D981" s="9">
        <v>1.875</v>
      </c>
      <c r="E981" s="8">
        <v>1</v>
      </c>
      <c r="F981" s="12">
        <v>156.64075674840001</v>
      </c>
      <c r="O981" s="13"/>
    </row>
    <row r="982" spans="2:15" x14ac:dyDescent="0.3">
      <c r="B982" s="5" t="str">
        <f t="shared" si="16"/>
        <v>12.921</v>
      </c>
      <c r="C982" s="6" t="s">
        <v>89</v>
      </c>
      <c r="D982" s="9">
        <v>2</v>
      </c>
      <c r="E982" s="8">
        <v>1</v>
      </c>
      <c r="F982" s="12">
        <v>156.64075674840001</v>
      </c>
      <c r="O982" s="13"/>
    </row>
    <row r="983" spans="2:15" x14ac:dyDescent="0.3">
      <c r="B983" s="5" t="str">
        <f t="shared" si="16"/>
        <v>12.92,251</v>
      </c>
      <c r="C983" s="6" t="s">
        <v>89</v>
      </c>
      <c r="D983" s="9">
        <v>2.25</v>
      </c>
      <c r="E983" s="8">
        <v>1</v>
      </c>
      <c r="F983" s="12">
        <v>156.64075674840001</v>
      </c>
      <c r="O983" s="13"/>
    </row>
    <row r="984" spans="2:15" x14ac:dyDescent="0.3">
      <c r="B984" s="5" t="str">
        <f t="shared" si="16"/>
        <v>12.92,51</v>
      </c>
      <c r="C984" s="6" t="s">
        <v>89</v>
      </c>
      <c r="D984" s="9">
        <v>2.5</v>
      </c>
      <c r="E984" s="8">
        <v>1</v>
      </c>
      <c r="F984" s="12">
        <v>156.64075674840001</v>
      </c>
      <c r="O984" s="13"/>
    </row>
    <row r="985" spans="2:15" x14ac:dyDescent="0.3">
      <c r="B985" s="5" t="str">
        <f t="shared" si="16"/>
        <v>12.92,751</v>
      </c>
      <c r="C985" s="6" t="s">
        <v>89</v>
      </c>
      <c r="D985" s="9">
        <v>2.75</v>
      </c>
      <c r="E985" s="8">
        <v>1</v>
      </c>
      <c r="F985" s="12">
        <v>156.64075674840001</v>
      </c>
      <c r="O985" s="13"/>
    </row>
    <row r="986" spans="2:15" x14ac:dyDescent="0.3">
      <c r="B986" s="5" t="str">
        <f t="shared" si="16"/>
        <v>12.931</v>
      </c>
      <c r="C986" s="6" t="s">
        <v>89</v>
      </c>
      <c r="D986" s="9">
        <v>3</v>
      </c>
      <c r="E986" s="8">
        <v>1</v>
      </c>
      <c r="F986" s="12">
        <v>156.64075674840001</v>
      </c>
      <c r="O986" s="13"/>
    </row>
    <row r="987" spans="2:15" x14ac:dyDescent="0.3">
      <c r="B987" s="5" t="str">
        <f t="shared" si="16"/>
        <v>12.93,251</v>
      </c>
      <c r="C987" s="6" t="s">
        <v>89</v>
      </c>
      <c r="D987" s="9">
        <v>3.25</v>
      </c>
      <c r="E987" s="8">
        <v>1</v>
      </c>
      <c r="F987" s="12">
        <v>156.64075674840001</v>
      </c>
      <c r="O987" s="13"/>
    </row>
    <row r="988" spans="2:15" x14ac:dyDescent="0.3">
      <c r="B988" s="5" t="str">
        <f t="shared" si="16"/>
        <v>12.93,51</v>
      </c>
      <c r="C988" s="6" t="s">
        <v>89</v>
      </c>
      <c r="D988" s="9">
        <v>3.5</v>
      </c>
      <c r="E988" s="8">
        <v>1</v>
      </c>
      <c r="F988" s="12">
        <v>156.64075674840001</v>
      </c>
      <c r="O988" s="13"/>
    </row>
    <row r="989" spans="2:15" x14ac:dyDescent="0.3">
      <c r="B989" s="5" t="str">
        <f t="shared" si="16"/>
        <v>12.93,751</v>
      </c>
      <c r="C989" s="6" t="s">
        <v>89</v>
      </c>
      <c r="D989" s="9">
        <v>3.75</v>
      </c>
      <c r="E989" s="8">
        <v>1</v>
      </c>
      <c r="F989" s="12">
        <v>156.64075674840001</v>
      </c>
      <c r="O989" s="13"/>
    </row>
    <row r="990" spans="2:15" x14ac:dyDescent="0.3">
      <c r="B990" s="5" t="str">
        <f t="shared" si="16"/>
        <v>12.941</v>
      </c>
      <c r="C990" s="6" t="s">
        <v>89</v>
      </c>
      <c r="D990" s="9">
        <v>4</v>
      </c>
      <c r="E990" s="8">
        <v>1</v>
      </c>
      <c r="F990" s="12">
        <v>156.64075674840001</v>
      </c>
      <c r="O990" s="13"/>
    </row>
    <row r="991" spans="2:15" x14ac:dyDescent="0.3">
      <c r="B991" s="5" t="str">
        <f t="shared" si="16"/>
        <v>A2/A4-700,251</v>
      </c>
      <c r="C991" s="6" t="s">
        <v>90</v>
      </c>
      <c r="D991" s="9">
        <v>0.25</v>
      </c>
      <c r="E991" s="8">
        <v>1</v>
      </c>
      <c r="F991" s="12">
        <v>65.266981978499999</v>
      </c>
      <c r="O991" s="13"/>
    </row>
    <row r="992" spans="2:15" x14ac:dyDescent="0.3">
      <c r="B992" s="5" t="str">
        <f t="shared" si="16"/>
        <v>A2/A4-700,31251</v>
      </c>
      <c r="C992" s="6" t="s">
        <v>90</v>
      </c>
      <c r="D992" s="9">
        <v>0.3125</v>
      </c>
      <c r="E992" s="8">
        <v>1</v>
      </c>
      <c r="F992" s="12">
        <v>65.266981978499999</v>
      </c>
      <c r="O992" s="13"/>
    </row>
    <row r="993" spans="2:15" x14ac:dyDescent="0.3">
      <c r="B993" s="5" t="str">
        <f t="shared" si="16"/>
        <v>A2/A4-700,3751</v>
      </c>
      <c r="C993" s="6" t="s">
        <v>90</v>
      </c>
      <c r="D993" s="9">
        <v>0.375</v>
      </c>
      <c r="E993" s="8">
        <v>1</v>
      </c>
      <c r="F993" s="12">
        <v>65.266981978499999</v>
      </c>
      <c r="O993" s="13"/>
    </row>
    <row r="994" spans="2:15" x14ac:dyDescent="0.3">
      <c r="B994" s="5" t="str">
        <f t="shared" si="16"/>
        <v>A2/A4-700,43751</v>
      </c>
      <c r="C994" s="6" t="s">
        <v>90</v>
      </c>
      <c r="D994" s="9">
        <v>0.4375</v>
      </c>
      <c r="E994" s="8">
        <v>1</v>
      </c>
      <c r="F994" s="12">
        <v>65.266981978499999</v>
      </c>
      <c r="O994" s="13"/>
    </row>
    <row r="995" spans="2:15" x14ac:dyDescent="0.3">
      <c r="B995" s="5" t="str">
        <f t="shared" si="16"/>
        <v>A2/A4-700,51</v>
      </c>
      <c r="C995" s="6" t="s">
        <v>90</v>
      </c>
      <c r="D995" s="9">
        <v>0.5</v>
      </c>
      <c r="E995" s="8">
        <v>1</v>
      </c>
      <c r="F995" s="12">
        <v>65.266981978499999</v>
      </c>
      <c r="O995" s="13"/>
    </row>
    <row r="996" spans="2:15" x14ac:dyDescent="0.3">
      <c r="B996" s="5" t="str">
        <f t="shared" si="16"/>
        <v>A2/A4-700,56251</v>
      </c>
      <c r="C996" s="6" t="s">
        <v>90</v>
      </c>
      <c r="D996" s="9">
        <v>0.5625</v>
      </c>
      <c r="E996" s="8">
        <v>1</v>
      </c>
      <c r="F996" s="12">
        <v>65.266981978499999</v>
      </c>
      <c r="O996" s="13"/>
    </row>
    <row r="997" spans="2:15" x14ac:dyDescent="0.3">
      <c r="B997" s="5" t="str">
        <f t="shared" si="16"/>
        <v>A2/A4-700,6251</v>
      </c>
      <c r="C997" s="6" t="s">
        <v>90</v>
      </c>
      <c r="D997" s="9">
        <v>0.625</v>
      </c>
      <c r="E997" s="8">
        <v>1</v>
      </c>
      <c r="F997" s="12">
        <v>65.266981978499999</v>
      </c>
      <c r="O997" s="13"/>
    </row>
    <row r="998" spans="2:15" x14ac:dyDescent="0.3">
      <c r="B998" s="5" t="str">
        <f t="shared" si="16"/>
        <v>A2/A4-700,751</v>
      </c>
      <c r="C998" s="6" t="s">
        <v>90</v>
      </c>
      <c r="D998" s="9">
        <v>0.75</v>
      </c>
      <c r="E998" s="8">
        <v>1</v>
      </c>
      <c r="F998" s="12">
        <v>65.266981978499999</v>
      </c>
      <c r="O998" s="13"/>
    </row>
    <row r="999" spans="2:15" x14ac:dyDescent="0.3">
      <c r="B999" s="5" t="str">
        <f t="shared" si="16"/>
        <v>A2/A4-700,8751</v>
      </c>
      <c r="C999" s="6" t="s">
        <v>90</v>
      </c>
      <c r="D999" s="9">
        <v>0.875</v>
      </c>
      <c r="E999" s="8">
        <v>1</v>
      </c>
      <c r="F999" s="12">
        <v>65.266981978499999</v>
      </c>
      <c r="O999" s="13"/>
    </row>
    <row r="1000" spans="2:15" x14ac:dyDescent="0.3">
      <c r="B1000" s="5" t="str">
        <f t="shared" ref="B1000:B1063" si="17">CONCATENATE(C1000,D1000,E1000,)</f>
        <v>A2/A4-7011</v>
      </c>
      <c r="C1000" s="6" t="s">
        <v>90</v>
      </c>
      <c r="D1000" s="9">
        <v>1</v>
      </c>
      <c r="E1000" s="8">
        <v>1</v>
      </c>
      <c r="F1000" s="12">
        <v>65.266981978499999</v>
      </c>
      <c r="O1000" s="13"/>
    </row>
    <row r="1001" spans="2:15" x14ac:dyDescent="0.3">
      <c r="B1001" s="5" t="str">
        <f t="shared" si="17"/>
        <v>A2/A4-701,1251</v>
      </c>
      <c r="C1001" s="6" t="s">
        <v>90</v>
      </c>
      <c r="D1001" s="9">
        <v>1.125</v>
      </c>
      <c r="E1001" s="8">
        <v>1</v>
      </c>
      <c r="F1001" s="12">
        <v>65.266981978499999</v>
      </c>
      <c r="O1001" s="13"/>
    </row>
    <row r="1002" spans="2:15" x14ac:dyDescent="0.3">
      <c r="B1002" s="5" t="str">
        <f t="shared" si="17"/>
        <v>A2/A4-701,251</v>
      </c>
      <c r="C1002" s="6" t="s">
        <v>90</v>
      </c>
      <c r="D1002" s="9">
        <v>1.25</v>
      </c>
      <c r="E1002" s="8">
        <v>1</v>
      </c>
      <c r="F1002" s="12">
        <v>65.266981978499999</v>
      </c>
      <c r="O1002" s="13"/>
    </row>
    <row r="1003" spans="2:15" x14ac:dyDescent="0.3">
      <c r="B1003" s="5" t="str">
        <f t="shared" si="17"/>
        <v>A2/A4-701,3751</v>
      </c>
      <c r="C1003" s="6" t="s">
        <v>90</v>
      </c>
      <c r="D1003" s="9">
        <v>1.375</v>
      </c>
      <c r="E1003" s="8">
        <v>1</v>
      </c>
      <c r="F1003" s="12">
        <v>65.266981978499999</v>
      </c>
      <c r="O1003" s="13"/>
    </row>
    <row r="1004" spans="2:15" x14ac:dyDescent="0.3">
      <c r="B1004" s="5" t="str">
        <f t="shared" si="17"/>
        <v>A2/A4-701,51</v>
      </c>
      <c r="C1004" s="6" t="s">
        <v>90</v>
      </c>
      <c r="D1004" s="9">
        <v>1.5</v>
      </c>
      <c r="E1004" s="8">
        <v>1</v>
      </c>
      <c r="F1004" s="12">
        <v>65.266981978499999</v>
      </c>
      <c r="O1004" s="13"/>
    </row>
    <row r="1005" spans="2:15" x14ac:dyDescent="0.3">
      <c r="B1005" s="5" t="str">
        <f t="shared" si="17"/>
        <v>A2/A4-701,6251</v>
      </c>
      <c r="C1005" s="6" t="s">
        <v>90</v>
      </c>
      <c r="D1005" s="9">
        <v>1.625</v>
      </c>
      <c r="E1005" s="8">
        <v>1</v>
      </c>
      <c r="F1005" s="12">
        <v>65.266981978499999</v>
      </c>
      <c r="O1005" s="13"/>
    </row>
    <row r="1006" spans="2:15" x14ac:dyDescent="0.3">
      <c r="B1006" s="5" t="str">
        <f t="shared" si="17"/>
        <v>A2/A4-701,751</v>
      </c>
      <c r="C1006" s="6" t="s">
        <v>90</v>
      </c>
      <c r="D1006" s="9">
        <v>1.75</v>
      </c>
      <c r="E1006" s="8">
        <v>1</v>
      </c>
      <c r="F1006" s="12">
        <v>65.266981978499999</v>
      </c>
      <c r="O1006" s="13"/>
    </row>
    <row r="1007" spans="2:15" x14ac:dyDescent="0.3">
      <c r="B1007" s="5" t="str">
        <f t="shared" si="17"/>
        <v>A2/A4-701,8751</v>
      </c>
      <c r="C1007" s="6" t="s">
        <v>90</v>
      </c>
      <c r="D1007" s="9">
        <v>1.875</v>
      </c>
      <c r="E1007" s="8">
        <v>1</v>
      </c>
      <c r="F1007" s="12">
        <v>65.266981978499999</v>
      </c>
      <c r="O1007" s="13"/>
    </row>
    <row r="1008" spans="2:15" x14ac:dyDescent="0.3">
      <c r="B1008" s="5" t="str">
        <f t="shared" si="17"/>
        <v>A2/A4-7021</v>
      </c>
      <c r="C1008" s="6" t="s">
        <v>90</v>
      </c>
      <c r="D1008" s="9">
        <v>2</v>
      </c>
      <c r="E1008" s="8">
        <v>1</v>
      </c>
      <c r="F1008" s="12">
        <v>65.266981978499999</v>
      </c>
      <c r="O1008" s="13"/>
    </row>
    <row r="1009" spans="2:15" x14ac:dyDescent="0.3">
      <c r="B1009" s="5" t="str">
        <f t="shared" si="17"/>
        <v>A2/A4-702,251</v>
      </c>
      <c r="C1009" s="6" t="s">
        <v>90</v>
      </c>
      <c r="D1009" s="9">
        <v>2.25</v>
      </c>
      <c r="E1009" s="8">
        <v>1</v>
      </c>
      <c r="F1009" s="12">
        <v>65.266981978499999</v>
      </c>
      <c r="O1009" s="13"/>
    </row>
    <row r="1010" spans="2:15" x14ac:dyDescent="0.3">
      <c r="B1010" s="5" t="str">
        <f t="shared" si="17"/>
        <v>A2/A4-702,51</v>
      </c>
      <c r="C1010" s="6" t="s">
        <v>90</v>
      </c>
      <c r="D1010" s="9">
        <v>2.5</v>
      </c>
      <c r="E1010" s="8">
        <v>1</v>
      </c>
      <c r="F1010" s="12">
        <v>65.266981978499999</v>
      </c>
      <c r="O1010" s="13"/>
    </row>
    <row r="1011" spans="2:15" x14ac:dyDescent="0.3">
      <c r="B1011" s="5" t="str">
        <f t="shared" si="17"/>
        <v>A2/A4-702,751</v>
      </c>
      <c r="C1011" s="6" t="s">
        <v>90</v>
      </c>
      <c r="D1011" s="9">
        <v>2.75</v>
      </c>
      <c r="E1011" s="8">
        <v>1</v>
      </c>
      <c r="F1011" s="12">
        <v>65.266981978499999</v>
      </c>
      <c r="O1011" s="13"/>
    </row>
    <row r="1012" spans="2:15" x14ac:dyDescent="0.3">
      <c r="B1012" s="5" t="str">
        <f t="shared" si="17"/>
        <v>A2/A4-7031</v>
      </c>
      <c r="C1012" s="6" t="s">
        <v>90</v>
      </c>
      <c r="D1012" s="9">
        <v>3</v>
      </c>
      <c r="E1012" s="8">
        <v>1</v>
      </c>
      <c r="F1012" s="12">
        <v>65.266981978499999</v>
      </c>
      <c r="O1012" s="13"/>
    </row>
    <row r="1013" spans="2:15" x14ac:dyDescent="0.3">
      <c r="B1013" s="5" t="str">
        <f t="shared" si="17"/>
        <v>A2/A4-703,251</v>
      </c>
      <c r="C1013" s="6" t="s">
        <v>90</v>
      </c>
      <c r="D1013" s="9">
        <v>3.25</v>
      </c>
      <c r="E1013" s="8">
        <v>1</v>
      </c>
      <c r="F1013" s="12">
        <v>65.266981978499999</v>
      </c>
      <c r="O1013" s="13"/>
    </row>
    <row r="1014" spans="2:15" x14ac:dyDescent="0.3">
      <c r="B1014" s="5" t="str">
        <f t="shared" si="17"/>
        <v>A2/A4-703,51</v>
      </c>
      <c r="C1014" s="6" t="s">
        <v>90</v>
      </c>
      <c r="D1014" s="9">
        <v>3.5</v>
      </c>
      <c r="E1014" s="8">
        <v>1</v>
      </c>
      <c r="F1014" s="12">
        <v>65.266981978499999</v>
      </c>
      <c r="O1014" s="13"/>
    </row>
    <row r="1015" spans="2:15" x14ac:dyDescent="0.3">
      <c r="B1015" s="5" t="str">
        <f t="shared" si="17"/>
        <v>A2/A4-703,751</v>
      </c>
      <c r="C1015" s="6" t="s">
        <v>90</v>
      </c>
      <c r="D1015" s="9">
        <v>3.75</v>
      </c>
      <c r="E1015" s="8">
        <v>1</v>
      </c>
      <c r="F1015" s="12">
        <v>65.266981978499999</v>
      </c>
      <c r="O1015" s="13"/>
    </row>
    <row r="1016" spans="2:15" x14ac:dyDescent="0.3">
      <c r="B1016" s="5" t="str">
        <f t="shared" si="17"/>
        <v>A2/A4-7041</v>
      </c>
      <c r="C1016" s="6" t="s">
        <v>90</v>
      </c>
      <c r="D1016" s="9">
        <v>4</v>
      </c>
      <c r="E1016" s="8">
        <v>1</v>
      </c>
      <c r="F1016" s="12">
        <v>65.266981978499999</v>
      </c>
      <c r="O1016" s="13"/>
    </row>
    <row r="1017" spans="2:15" x14ac:dyDescent="0.3">
      <c r="B1017" s="5" t="str">
        <f t="shared" si="17"/>
        <v>25CrMo40,251</v>
      </c>
      <c r="C1017" s="6" t="s">
        <v>91</v>
      </c>
      <c r="D1017" s="9">
        <v>0.25</v>
      </c>
      <c r="E1017" s="8">
        <v>1</v>
      </c>
      <c r="F1017" s="12">
        <v>63.816604601199998</v>
      </c>
      <c r="O1017" s="13"/>
    </row>
    <row r="1018" spans="2:15" x14ac:dyDescent="0.3">
      <c r="B1018" s="5" t="str">
        <f t="shared" si="17"/>
        <v>25CrMo40,31251</v>
      </c>
      <c r="C1018" s="6" t="s">
        <v>91</v>
      </c>
      <c r="D1018" s="9">
        <v>0.3125</v>
      </c>
      <c r="E1018" s="8">
        <v>1</v>
      </c>
      <c r="F1018" s="12">
        <v>63.816604601199998</v>
      </c>
      <c r="M1018" s="13"/>
    </row>
    <row r="1019" spans="2:15" x14ac:dyDescent="0.3">
      <c r="B1019" s="5" t="str">
        <f t="shared" si="17"/>
        <v>25CrMo40,3751</v>
      </c>
      <c r="C1019" s="6" t="s">
        <v>91</v>
      </c>
      <c r="D1019" s="9">
        <v>0.375</v>
      </c>
      <c r="E1019" s="8">
        <v>1</v>
      </c>
      <c r="F1019" s="12">
        <v>63.816604601199998</v>
      </c>
      <c r="M1019" s="13"/>
    </row>
    <row r="1020" spans="2:15" x14ac:dyDescent="0.3">
      <c r="B1020" s="5" t="str">
        <f t="shared" si="17"/>
        <v>25CrMo40,43751</v>
      </c>
      <c r="C1020" s="6" t="s">
        <v>91</v>
      </c>
      <c r="D1020" s="9">
        <v>0.4375</v>
      </c>
      <c r="E1020" s="8">
        <v>1</v>
      </c>
      <c r="F1020" s="12">
        <v>63.816604601199998</v>
      </c>
      <c r="M1020" s="13"/>
    </row>
    <row r="1021" spans="2:15" x14ac:dyDescent="0.3">
      <c r="B1021" s="5" t="str">
        <f t="shared" si="17"/>
        <v>25CrMo40,51</v>
      </c>
      <c r="C1021" s="6" t="s">
        <v>91</v>
      </c>
      <c r="D1021" s="9">
        <v>0.5</v>
      </c>
      <c r="E1021" s="8">
        <v>1</v>
      </c>
      <c r="F1021" s="12">
        <v>63.816604601199998</v>
      </c>
      <c r="M1021" s="13"/>
    </row>
    <row r="1022" spans="2:15" x14ac:dyDescent="0.3">
      <c r="B1022" s="5" t="str">
        <f t="shared" si="17"/>
        <v>25CrMo40,56251</v>
      </c>
      <c r="C1022" s="6" t="s">
        <v>91</v>
      </c>
      <c r="D1022" s="9">
        <v>0.5625</v>
      </c>
      <c r="E1022" s="8">
        <v>1</v>
      </c>
      <c r="F1022" s="12">
        <v>63.816604601199998</v>
      </c>
      <c r="M1022" s="13"/>
    </row>
    <row r="1023" spans="2:15" x14ac:dyDescent="0.3">
      <c r="B1023" s="5" t="str">
        <f t="shared" si="17"/>
        <v>25CrMo40,6251</v>
      </c>
      <c r="C1023" s="6" t="s">
        <v>91</v>
      </c>
      <c r="D1023" s="9">
        <v>0.625</v>
      </c>
      <c r="E1023" s="8">
        <v>1</v>
      </c>
      <c r="F1023" s="12">
        <v>63.816604601199998</v>
      </c>
      <c r="M1023" s="13"/>
    </row>
    <row r="1024" spans="2:15" x14ac:dyDescent="0.3">
      <c r="B1024" s="5" t="str">
        <f t="shared" si="17"/>
        <v>25CrMo40,751</v>
      </c>
      <c r="C1024" s="6" t="s">
        <v>91</v>
      </c>
      <c r="D1024" s="9">
        <v>0.75</v>
      </c>
      <c r="E1024" s="8">
        <v>1</v>
      </c>
      <c r="F1024" s="12">
        <v>63.816604601199998</v>
      </c>
      <c r="M1024" s="13"/>
    </row>
    <row r="1025" spans="2:13" x14ac:dyDescent="0.3">
      <c r="B1025" s="5" t="str">
        <f t="shared" si="17"/>
        <v>25CrMo40,8751</v>
      </c>
      <c r="C1025" s="6" t="s">
        <v>91</v>
      </c>
      <c r="D1025" s="9">
        <v>0.875</v>
      </c>
      <c r="E1025" s="8">
        <v>1</v>
      </c>
      <c r="F1025" s="12">
        <v>63.816604601199998</v>
      </c>
      <c r="M1025" s="13"/>
    </row>
    <row r="1026" spans="2:13" x14ac:dyDescent="0.3">
      <c r="B1026" s="5" t="str">
        <f t="shared" si="17"/>
        <v>25CrMo411</v>
      </c>
      <c r="C1026" s="6" t="s">
        <v>91</v>
      </c>
      <c r="D1026" s="9">
        <v>1</v>
      </c>
      <c r="E1026" s="8">
        <v>1</v>
      </c>
      <c r="F1026" s="12">
        <v>63.816604601199998</v>
      </c>
      <c r="M1026" s="13"/>
    </row>
    <row r="1027" spans="2:13" x14ac:dyDescent="0.3">
      <c r="B1027" s="5" t="str">
        <f t="shared" si="17"/>
        <v>25CrMo41,1251</v>
      </c>
      <c r="C1027" s="6" t="s">
        <v>91</v>
      </c>
      <c r="D1027" s="9">
        <v>1.125</v>
      </c>
      <c r="E1027" s="8">
        <v>1</v>
      </c>
      <c r="F1027" s="12">
        <v>63.816604601199998</v>
      </c>
      <c r="M1027" s="13"/>
    </row>
    <row r="1028" spans="2:13" x14ac:dyDescent="0.3">
      <c r="B1028" s="5" t="str">
        <f t="shared" si="17"/>
        <v>25CrMo41,251</v>
      </c>
      <c r="C1028" s="6" t="s">
        <v>91</v>
      </c>
      <c r="D1028" s="9">
        <v>1.25</v>
      </c>
      <c r="E1028" s="8">
        <v>1</v>
      </c>
      <c r="F1028" s="12">
        <v>63.816604601199998</v>
      </c>
      <c r="M1028" s="13"/>
    </row>
    <row r="1029" spans="2:13" x14ac:dyDescent="0.3">
      <c r="B1029" s="5" t="str">
        <f t="shared" si="17"/>
        <v>25CrMo41,3751</v>
      </c>
      <c r="C1029" s="6" t="s">
        <v>91</v>
      </c>
      <c r="D1029" s="9">
        <v>1.375</v>
      </c>
      <c r="E1029" s="8">
        <v>1</v>
      </c>
      <c r="F1029" s="12">
        <v>63.816604601199998</v>
      </c>
      <c r="M1029" s="13"/>
    </row>
    <row r="1030" spans="2:13" x14ac:dyDescent="0.3">
      <c r="B1030" s="5" t="str">
        <f t="shared" si="17"/>
        <v>25CrMo41,51</v>
      </c>
      <c r="C1030" s="6" t="s">
        <v>91</v>
      </c>
      <c r="D1030" s="9">
        <v>1.5</v>
      </c>
      <c r="E1030" s="8">
        <v>1</v>
      </c>
      <c r="F1030" s="12">
        <v>63.816604601199998</v>
      </c>
      <c r="M1030" s="13"/>
    </row>
    <row r="1031" spans="2:13" x14ac:dyDescent="0.3">
      <c r="B1031" s="5" t="str">
        <f t="shared" si="17"/>
        <v>25CrMo41,6251</v>
      </c>
      <c r="C1031" s="6" t="s">
        <v>91</v>
      </c>
      <c r="D1031" s="9">
        <v>1.625</v>
      </c>
      <c r="E1031" s="8">
        <v>1</v>
      </c>
      <c r="F1031" s="12">
        <v>63.816604601199998</v>
      </c>
      <c r="M1031" s="13"/>
    </row>
    <row r="1032" spans="2:13" x14ac:dyDescent="0.3">
      <c r="B1032" s="5" t="str">
        <f t="shared" si="17"/>
        <v>25CrMo41,751</v>
      </c>
      <c r="C1032" s="6" t="s">
        <v>91</v>
      </c>
      <c r="D1032" s="9">
        <v>1.75</v>
      </c>
      <c r="E1032" s="8">
        <v>1</v>
      </c>
      <c r="F1032" s="12">
        <v>63.816604601199998</v>
      </c>
      <c r="M1032" s="13"/>
    </row>
    <row r="1033" spans="2:13" x14ac:dyDescent="0.3">
      <c r="B1033" s="5" t="str">
        <f t="shared" si="17"/>
        <v>25CrMo41,8751</v>
      </c>
      <c r="C1033" s="6" t="s">
        <v>91</v>
      </c>
      <c r="D1033" s="9">
        <v>1.875</v>
      </c>
      <c r="E1033" s="8">
        <v>1</v>
      </c>
      <c r="F1033" s="12">
        <v>63.816604601199998</v>
      </c>
      <c r="M1033" s="13"/>
    </row>
    <row r="1034" spans="2:13" x14ac:dyDescent="0.3">
      <c r="B1034" s="5" t="str">
        <f t="shared" si="17"/>
        <v>25CrMo421</v>
      </c>
      <c r="C1034" s="6" t="s">
        <v>91</v>
      </c>
      <c r="D1034" s="9">
        <v>2</v>
      </c>
      <c r="E1034" s="8">
        <v>1</v>
      </c>
      <c r="F1034" s="12">
        <v>63.816604601199998</v>
      </c>
      <c r="M1034" s="13"/>
    </row>
    <row r="1035" spans="2:13" x14ac:dyDescent="0.3">
      <c r="B1035" s="5" t="str">
        <f t="shared" si="17"/>
        <v>25CrMo42,251</v>
      </c>
      <c r="C1035" s="6" t="s">
        <v>91</v>
      </c>
      <c r="D1035" s="9">
        <v>2.25</v>
      </c>
      <c r="E1035" s="8">
        <v>1</v>
      </c>
      <c r="F1035" s="12">
        <v>63.816604601199998</v>
      </c>
      <c r="M1035" s="13"/>
    </row>
    <row r="1036" spans="2:13" x14ac:dyDescent="0.3">
      <c r="B1036" s="5" t="str">
        <f t="shared" si="17"/>
        <v>25CrMo42,51</v>
      </c>
      <c r="C1036" s="6" t="s">
        <v>91</v>
      </c>
      <c r="D1036" s="9">
        <v>2.5</v>
      </c>
      <c r="E1036" s="8">
        <v>1</v>
      </c>
      <c r="F1036" s="12">
        <v>63.816604601199998</v>
      </c>
      <c r="M1036" s="13"/>
    </row>
    <row r="1037" spans="2:13" x14ac:dyDescent="0.3">
      <c r="B1037" s="5" t="str">
        <f t="shared" si="17"/>
        <v>25CrMo42,751</v>
      </c>
      <c r="C1037" s="6" t="s">
        <v>91</v>
      </c>
      <c r="D1037" s="9">
        <v>2.75</v>
      </c>
      <c r="E1037" s="8">
        <v>1</v>
      </c>
      <c r="F1037" s="12">
        <v>63.816604601199998</v>
      </c>
      <c r="M1037" s="13"/>
    </row>
    <row r="1038" spans="2:13" x14ac:dyDescent="0.3">
      <c r="B1038" s="5" t="str">
        <f t="shared" si="17"/>
        <v>25CrMo431</v>
      </c>
      <c r="C1038" s="6" t="s">
        <v>91</v>
      </c>
      <c r="D1038" s="9">
        <v>3</v>
      </c>
      <c r="E1038" s="8">
        <v>1</v>
      </c>
      <c r="F1038" s="12">
        <v>63.816604601199998</v>
      </c>
      <c r="M1038" s="13"/>
    </row>
    <row r="1039" spans="2:13" x14ac:dyDescent="0.3">
      <c r="B1039" s="5" t="str">
        <f t="shared" si="17"/>
        <v>25CrMo43,251</v>
      </c>
      <c r="C1039" s="6" t="s">
        <v>91</v>
      </c>
      <c r="D1039" s="9">
        <v>3.25</v>
      </c>
      <c r="E1039" s="8">
        <v>1</v>
      </c>
      <c r="F1039" s="12">
        <v>63.816604601199998</v>
      </c>
      <c r="M1039" s="13"/>
    </row>
    <row r="1040" spans="2:13" x14ac:dyDescent="0.3">
      <c r="B1040" s="5" t="str">
        <f t="shared" si="17"/>
        <v>25CrMo43,51</v>
      </c>
      <c r="C1040" s="6" t="s">
        <v>91</v>
      </c>
      <c r="D1040" s="9">
        <v>3.5</v>
      </c>
      <c r="E1040" s="8">
        <v>1</v>
      </c>
      <c r="F1040" s="12">
        <v>63.816604601199998</v>
      </c>
      <c r="M1040" s="13"/>
    </row>
    <row r="1041" spans="2:15" x14ac:dyDescent="0.3">
      <c r="B1041" s="5" t="str">
        <f t="shared" si="17"/>
        <v>25CrMo43,751</v>
      </c>
      <c r="C1041" s="6" t="s">
        <v>91</v>
      </c>
      <c r="D1041" s="9">
        <v>3.75</v>
      </c>
      <c r="E1041" s="8">
        <v>1</v>
      </c>
      <c r="F1041" s="12">
        <v>63.816604601199998</v>
      </c>
      <c r="M1041" s="13"/>
    </row>
    <row r="1042" spans="2:15" x14ac:dyDescent="0.3">
      <c r="B1042" s="5" t="str">
        <f t="shared" si="17"/>
        <v>25CrMo441</v>
      </c>
      <c r="C1042" s="6" t="s">
        <v>91</v>
      </c>
      <c r="D1042" s="9">
        <v>4</v>
      </c>
      <c r="E1042" s="8">
        <v>1</v>
      </c>
      <c r="F1042" s="12">
        <v>63.816604601199998</v>
      </c>
      <c r="O1042" s="13"/>
    </row>
    <row r="1043" spans="2:15" x14ac:dyDescent="0.3">
      <c r="B1043" s="5" t="str">
        <f t="shared" si="17"/>
        <v>42CrMo40,251</v>
      </c>
      <c r="C1043" s="6" t="s">
        <v>95</v>
      </c>
      <c r="D1043" s="9">
        <v>0.25</v>
      </c>
      <c r="E1043" s="8">
        <v>1</v>
      </c>
      <c r="F1043" s="12">
        <v>105.8775485429</v>
      </c>
      <c r="O1043" s="13"/>
    </row>
    <row r="1044" spans="2:15" x14ac:dyDescent="0.3">
      <c r="B1044" s="5" t="str">
        <f t="shared" si="17"/>
        <v>42CrMo40,31251</v>
      </c>
      <c r="C1044" s="6" t="s">
        <v>95</v>
      </c>
      <c r="D1044" s="9">
        <v>0.3125</v>
      </c>
      <c r="E1044" s="8">
        <v>1</v>
      </c>
      <c r="F1044" s="12">
        <v>105.8775485429</v>
      </c>
      <c r="O1044" s="13"/>
    </row>
    <row r="1045" spans="2:15" x14ac:dyDescent="0.3">
      <c r="B1045" s="5" t="str">
        <f t="shared" si="17"/>
        <v>42CrMo40,3751</v>
      </c>
      <c r="C1045" s="6" t="s">
        <v>95</v>
      </c>
      <c r="D1045" s="9">
        <v>0.375</v>
      </c>
      <c r="E1045" s="8">
        <v>1</v>
      </c>
      <c r="F1045" s="12">
        <v>105.8775485429</v>
      </c>
      <c r="O1045" s="13"/>
    </row>
    <row r="1046" spans="2:15" x14ac:dyDescent="0.3">
      <c r="B1046" s="5" t="str">
        <f t="shared" si="17"/>
        <v>42CrMo40,43751</v>
      </c>
      <c r="C1046" s="6" t="s">
        <v>95</v>
      </c>
      <c r="D1046" s="9">
        <v>0.4375</v>
      </c>
      <c r="E1046" s="8">
        <v>1</v>
      </c>
      <c r="F1046" s="12">
        <v>105.8775485429</v>
      </c>
      <c r="O1046" s="13"/>
    </row>
    <row r="1047" spans="2:15" x14ac:dyDescent="0.3">
      <c r="B1047" s="5" t="str">
        <f t="shared" si="17"/>
        <v>42CrMo40,51</v>
      </c>
      <c r="C1047" s="6" t="s">
        <v>95</v>
      </c>
      <c r="D1047" s="9">
        <v>0.5</v>
      </c>
      <c r="E1047" s="8">
        <v>1</v>
      </c>
      <c r="F1047" s="12">
        <v>105.8775485429</v>
      </c>
      <c r="O1047" s="13"/>
    </row>
    <row r="1048" spans="2:15" x14ac:dyDescent="0.3">
      <c r="B1048" s="5" t="str">
        <f t="shared" si="17"/>
        <v>42CrMo40,56251</v>
      </c>
      <c r="C1048" s="6" t="s">
        <v>95</v>
      </c>
      <c r="D1048" s="9">
        <v>0.5625</v>
      </c>
      <c r="E1048" s="8">
        <v>1</v>
      </c>
      <c r="F1048" s="12">
        <v>105.8775485429</v>
      </c>
      <c r="O1048" s="13"/>
    </row>
    <row r="1049" spans="2:15" x14ac:dyDescent="0.3">
      <c r="B1049" s="5" t="str">
        <f t="shared" si="17"/>
        <v>42CrMo40,6251</v>
      </c>
      <c r="C1049" s="6" t="s">
        <v>95</v>
      </c>
      <c r="D1049" s="9">
        <v>0.625</v>
      </c>
      <c r="E1049" s="8">
        <v>1</v>
      </c>
      <c r="F1049" s="12">
        <v>105.8775485429</v>
      </c>
      <c r="O1049" s="13"/>
    </row>
    <row r="1050" spans="2:15" x14ac:dyDescent="0.3">
      <c r="B1050" s="5" t="str">
        <f t="shared" si="17"/>
        <v>42CrMo40,751</v>
      </c>
      <c r="C1050" s="6" t="s">
        <v>95</v>
      </c>
      <c r="D1050" s="9">
        <v>0.75</v>
      </c>
      <c r="E1050" s="8">
        <v>1</v>
      </c>
      <c r="F1050" s="12">
        <v>105.8775485429</v>
      </c>
      <c r="O1050" s="13"/>
    </row>
    <row r="1051" spans="2:15" x14ac:dyDescent="0.3">
      <c r="B1051" s="5" t="str">
        <f t="shared" si="17"/>
        <v>42CrMo40,8751</v>
      </c>
      <c r="C1051" s="6" t="s">
        <v>95</v>
      </c>
      <c r="D1051" s="9">
        <v>0.875</v>
      </c>
      <c r="E1051" s="8">
        <v>1</v>
      </c>
      <c r="F1051" s="12">
        <v>105.8775485429</v>
      </c>
      <c r="O1051" s="13"/>
    </row>
    <row r="1052" spans="2:15" x14ac:dyDescent="0.3">
      <c r="B1052" s="5" t="str">
        <f t="shared" si="17"/>
        <v>42CrMo411</v>
      </c>
      <c r="C1052" s="6" t="s">
        <v>95</v>
      </c>
      <c r="D1052" s="9">
        <v>1</v>
      </c>
      <c r="E1052" s="8">
        <v>1</v>
      </c>
      <c r="F1052" s="12">
        <v>105.8775485429</v>
      </c>
      <c r="O1052" s="13"/>
    </row>
    <row r="1053" spans="2:15" x14ac:dyDescent="0.3">
      <c r="B1053" s="5" t="str">
        <f t="shared" si="17"/>
        <v>42CrMo41,1251</v>
      </c>
      <c r="C1053" s="6" t="s">
        <v>95</v>
      </c>
      <c r="D1053" s="9">
        <v>1.125</v>
      </c>
      <c r="E1053" s="8">
        <v>1</v>
      </c>
      <c r="F1053" s="12">
        <v>105.8775485429</v>
      </c>
      <c r="O1053" s="13"/>
    </row>
    <row r="1054" spans="2:15" x14ac:dyDescent="0.3">
      <c r="B1054" s="5" t="str">
        <f t="shared" si="17"/>
        <v>42CrMo41,251</v>
      </c>
      <c r="C1054" s="6" t="s">
        <v>95</v>
      </c>
      <c r="D1054" s="9">
        <v>1.25</v>
      </c>
      <c r="E1054" s="8">
        <v>1</v>
      </c>
      <c r="F1054" s="12">
        <v>105.8775485429</v>
      </c>
      <c r="O1054" s="13"/>
    </row>
    <row r="1055" spans="2:15" x14ac:dyDescent="0.3">
      <c r="B1055" s="5" t="str">
        <f t="shared" si="17"/>
        <v>42CrMo41,3751</v>
      </c>
      <c r="C1055" s="6" t="s">
        <v>95</v>
      </c>
      <c r="D1055" s="9">
        <v>1.375</v>
      </c>
      <c r="E1055" s="8">
        <v>1</v>
      </c>
      <c r="F1055" s="12">
        <v>105.8775485429</v>
      </c>
      <c r="O1055" s="13"/>
    </row>
    <row r="1056" spans="2:15" x14ac:dyDescent="0.3">
      <c r="B1056" s="5" t="str">
        <f t="shared" si="17"/>
        <v>42CrMo41,51</v>
      </c>
      <c r="C1056" s="6" t="s">
        <v>95</v>
      </c>
      <c r="D1056" s="9">
        <v>1.5</v>
      </c>
      <c r="E1056" s="8">
        <v>1</v>
      </c>
      <c r="F1056" s="12">
        <v>105.8775485429</v>
      </c>
      <c r="O1056" s="13"/>
    </row>
    <row r="1057" spans="2:15" x14ac:dyDescent="0.3">
      <c r="B1057" s="5" t="str">
        <f t="shared" si="17"/>
        <v>42CrMo41,6251</v>
      </c>
      <c r="C1057" s="6" t="s">
        <v>95</v>
      </c>
      <c r="D1057" s="9">
        <v>1.625</v>
      </c>
      <c r="E1057" s="8">
        <v>1</v>
      </c>
      <c r="F1057" s="12">
        <v>105.8775485429</v>
      </c>
      <c r="O1057" s="13"/>
    </row>
    <row r="1058" spans="2:15" x14ac:dyDescent="0.3">
      <c r="B1058" s="5" t="str">
        <f t="shared" si="17"/>
        <v>42CrMo41,751</v>
      </c>
      <c r="C1058" s="6" t="s">
        <v>95</v>
      </c>
      <c r="D1058" s="9">
        <v>1.75</v>
      </c>
      <c r="E1058" s="8">
        <v>1</v>
      </c>
      <c r="F1058" s="12">
        <v>105.8775485429</v>
      </c>
      <c r="O1058" s="13"/>
    </row>
    <row r="1059" spans="2:15" x14ac:dyDescent="0.3">
      <c r="B1059" s="5" t="str">
        <f t="shared" si="17"/>
        <v>42CrMo41,8751</v>
      </c>
      <c r="C1059" s="6" t="s">
        <v>95</v>
      </c>
      <c r="D1059" s="9">
        <v>1.875</v>
      </c>
      <c r="E1059" s="8">
        <v>1</v>
      </c>
      <c r="F1059" s="12">
        <v>105.8775485429</v>
      </c>
      <c r="O1059" s="13"/>
    </row>
    <row r="1060" spans="2:15" x14ac:dyDescent="0.3">
      <c r="B1060" s="5" t="str">
        <f t="shared" si="17"/>
        <v>42CrMo421</v>
      </c>
      <c r="C1060" s="6" t="s">
        <v>95</v>
      </c>
      <c r="D1060" s="9">
        <v>2</v>
      </c>
      <c r="E1060" s="8">
        <v>1</v>
      </c>
      <c r="F1060" s="12">
        <v>105.8775485429</v>
      </c>
      <c r="O1060" s="13"/>
    </row>
    <row r="1061" spans="2:15" x14ac:dyDescent="0.3">
      <c r="B1061" s="5" t="str">
        <f t="shared" si="17"/>
        <v>42CrMo42,251</v>
      </c>
      <c r="C1061" s="6" t="s">
        <v>95</v>
      </c>
      <c r="D1061" s="9">
        <v>2.25</v>
      </c>
      <c r="E1061" s="8">
        <v>1</v>
      </c>
      <c r="F1061" s="12">
        <v>105.8775485429</v>
      </c>
      <c r="O1061" s="13"/>
    </row>
    <row r="1062" spans="2:15" x14ac:dyDescent="0.3">
      <c r="B1062" s="5" t="str">
        <f t="shared" si="17"/>
        <v>42CrMo42,51</v>
      </c>
      <c r="C1062" s="6" t="s">
        <v>95</v>
      </c>
      <c r="D1062" s="9">
        <v>2.5</v>
      </c>
      <c r="E1062" s="8">
        <v>1</v>
      </c>
      <c r="F1062" s="12">
        <v>105.8775485429</v>
      </c>
      <c r="O1062" s="13"/>
    </row>
    <row r="1063" spans="2:15" x14ac:dyDescent="0.3">
      <c r="B1063" s="5" t="str">
        <f t="shared" si="17"/>
        <v>42CrMo42,751</v>
      </c>
      <c r="C1063" s="6" t="s">
        <v>95</v>
      </c>
      <c r="D1063" s="9">
        <v>2.75</v>
      </c>
      <c r="E1063" s="8">
        <v>1</v>
      </c>
      <c r="F1063" s="12">
        <v>105.8775485429</v>
      </c>
      <c r="O1063" s="13"/>
    </row>
    <row r="1064" spans="2:15" x14ac:dyDescent="0.3">
      <c r="B1064" s="5" t="str">
        <f t="shared" ref="B1064:B1094" si="18">CONCATENATE(C1064,D1064,E1064,)</f>
        <v>42CrMo431</v>
      </c>
      <c r="C1064" s="6" t="s">
        <v>95</v>
      </c>
      <c r="D1064" s="9">
        <v>3</v>
      </c>
      <c r="E1064" s="8">
        <v>1</v>
      </c>
      <c r="F1064" s="12">
        <v>105.8775485429</v>
      </c>
      <c r="O1064" s="13"/>
    </row>
    <row r="1065" spans="2:15" x14ac:dyDescent="0.3">
      <c r="B1065" s="5" t="str">
        <f t="shared" si="18"/>
        <v>42CrMo43,251</v>
      </c>
      <c r="C1065" s="6" t="s">
        <v>95</v>
      </c>
      <c r="D1065" s="9">
        <v>3.25</v>
      </c>
      <c r="E1065" s="8">
        <v>1</v>
      </c>
      <c r="F1065" s="12">
        <v>105.8775485429</v>
      </c>
      <c r="O1065" s="13"/>
    </row>
    <row r="1066" spans="2:15" x14ac:dyDescent="0.3">
      <c r="B1066" s="5" t="str">
        <f t="shared" si="18"/>
        <v>42CrMo43,51</v>
      </c>
      <c r="C1066" s="6" t="s">
        <v>95</v>
      </c>
      <c r="D1066" s="9">
        <v>3.5</v>
      </c>
      <c r="E1066" s="8">
        <v>1</v>
      </c>
      <c r="F1066" s="12">
        <v>105.8775485429</v>
      </c>
      <c r="O1066" s="13"/>
    </row>
    <row r="1067" spans="2:15" x14ac:dyDescent="0.3">
      <c r="B1067" s="5" t="str">
        <f t="shared" si="18"/>
        <v>42CrMo43,751</v>
      </c>
      <c r="C1067" s="6" t="s">
        <v>95</v>
      </c>
      <c r="D1067" s="9">
        <v>3.75</v>
      </c>
      <c r="E1067" s="8">
        <v>1</v>
      </c>
      <c r="F1067" s="12">
        <v>105.8775485429</v>
      </c>
      <c r="O1067" s="13"/>
    </row>
    <row r="1068" spans="2:15" x14ac:dyDescent="0.3">
      <c r="B1068" s="5" t="str">
        <f t="shared" si="18"/>
        <v>42CrMo441</v>
      </c>
      <c r="C1068" s="6" t="s">
        <v>95</v>
      </c>
      <c r="D1068" s="9">
        <v>4</v>
      </c>
      <c r="E1068" s="8">
        <v>1</v>
      </c>
      <c r="F1068" s="12">
        <v>105.8775485429</v>
      </c>
      <c r="O1068" s="13"/>
    </row>
    <row r="1069" spans="2:15" x14ac:dyDescent="0.3">
      <c r="B1069" s="5" t="str">
        <f t="shared" si="18"/>
        <v>I7180,251</v>
      </c>
      <c r="C1069" s="16" t="s">
        <v>117</v>
      </c>
      <c r="D1069" s="17">
        <v>0.25</v>
      </c>
      <c r="E1069" s="8">
        <v>1</v>
      </c>
      <c r="F1069" s="18">
        <v>150</v>
      </c>
      <c r="O1069" s="13"/>
    </row>
    <row r="1070" spans="2:15" x14ac:dyDescent="0.3">
      <c r="B1070" s="5" t="str">
        <f t="shared" si="18"/>
        <v>I7180,31251</v>
      </c>
      <c r="C1070" s="16" t="s">
        <v>117</v>
      </c>
      <c r="D1070" s="17">
        <v>0.3125</v>
      </c>
      <c r="E1070" s="8">
        <v>1</v>
      </c>
      <c r="F1070" s="18">
        <v>150</v>
      </c>
      <c r="O1070" s="13"/>
    </row>
    <row r="1071" spans="2:15" x14ac:dyDescent="0.3">
      <c r="B1071" s="5" t="str">
        <f t="shared" si="18"/>
        <v>I7180,3751</v>
      </c>
      <c r="C1071" s="16" t="s">
        <v>117</v>
      </c>
      <c r="D1071" s="17">
        <v>0.375</v>
      </c>
      <c r="E1071" s="8">
        <v>1</v>
      </c>
      <c r="F1071" s="18">
        <v>150</v>
      </c>
      <c r="O1071" s="13"/>
    </row>
    <row r="1072" spans="2:15" x14ac:dyDescent="0.3">
      <c r="B1072" s="5" t="str">
        <f t="shared" si="18"/>
        <v>I7180,43751</v>
      </c>
      <c r="C1072" s="16" t="s">
        <v>117</v>
      </c>
      <c r="D1072" s="17">
        <v>0.4375</v>
      </c>
      <c r="E1072" s="8">
        <v>1</v>
      </c>
      <c r="F1072" s="18">
        <v>150</v>
      </c>
      <c r="O1072" s="13"/>
    </row>
    <row r="1073" spans="2:15" x14ac:dyDescent="0.3">
      <c r="B1073" s="5" t="str">
        <f t="shared" si="18"/>
        <v>I7180,51</v>
      </c>
      <c r="C1073" s="16" t="s">
        <v>117</v>
      </c>
      <c r="D1073" s="17">
        <v>0.5</v>
      </c>
      <c r="E1073" s="8">
        <v>1</v>
      </c>
      <c r="F1073" s="18">
        <v>150</v>
      </c>
      <c r="O1073" s="13"/>
    </row>
    <row r="1074" spans="2:15" x14ac:dyDescent="0.3">
      <c r="B1074" s="5" t="str">
        <f t="shared" si="18"/>
        <v>I7180,56251</v>
      </c>
      <c r="C1074" s="16" t="s">
        <v>117</v>
      </c>
      <c r="D1074" s="17">
        <v>0.5625</v>
      </c>
      <c r="E1074" s="8">
        <v>1</v>
      </c>
      <c r="F1074" s="18">
        <v>150</v>
      </c>
      <c r="O1074" s="13"/>
    </row>
    <row r="1075" spans="2:15" x14ac:dyDescent="0.3">
      <c r="B1075" s="5" t="str">
        <f t="shared" si="18"/>
        <v>I7180,6251</v>
      </c>
      <c r="C1075" s="16" t="s">
        <v>117</v>
      </c>
      <c r="D1075" s="17">
        <v>0.625</v>
      </c>
      <c r="E1075" s="8">
        <v>1</v>
      </c>
      <c r="F1075" s="18">
        <v>150</v>
      </c>
      <c r="O1075" s="13"/>
    </row>
    <row r="1076" spans="2:15" x14ac:dyDescent="0.3">
      <c r="B1076" s="5" t="str">
        <f t="shared" si="18"/>
        <v>I7180,751</v>
      </c>
      <c r="C1076" s="16" t="s">
        <v>117</v>
      </c>
      <c r="D1076" s="17">
        <v>0.75</v>
      </c>
      <c r="E1076" s="8">
        <v>1</v>
      </c>
      <c r="F1076" s="18">
        <v>150</v>
      </c>
      <c r="O1076" s="13"/>
    </row>
    <row r="1077" spans="2:15" x14ac:dyDescent="0.3">
      <c r="B1077" s="5" t="str">
        <f t="shared" si="18"/>
        <v>I7180,8751</v>
      </c>
      <c r="C1077" s="16" t="s">
        <v>117</v>
      </c>
      <c r="D1077" s="17">
        <v>0.875</v>
      </c>
      <c r="E1077" s="8">
        <v>1</v>
      </c>
      <c r="F1077" s="18">
        <v>150</v>
      </c>
      <c r="O1077" s="13"/>
    </row>
    <row r="1078" spans="2:15" x14ac:dyDescent="0.3">
      <c r="B1078" s="5" t="str">
        <f t="shared" si="18"/>
        <v>I71811</v>
      </c>
      <c r="C1078" s="16" t="s">
        <v>117</v>
      </c>
      <c r="D1078" s="17">
        <v>1</v>
      </c>
      <c r="E1078" s="8">
        <v>1</v>
      </c>
      <c r="F1078" s="18">
        <v>150</v>
      </c>
      <c r="O1078" s="13"/>
    </row>
    <row r="1079" spans="2:15" x14ac:dyDescent="0.3">
      <c r="B1079" s="5" t="str">
        <f t="shared" si="18"/>
        <v>I7181,1251</v>
      </c>
      <c r="C1079" s="16" t="s">
        <v>117</v>
      </c>
      <c r="D1079" s="17">
        <v>1.125</v>
      </c>
      <c r="E1079" s="8">
        <v>1</v>
      </c>
      <c r="F1079" s="18">
        <v>150</v>
      </c>
      <c r="O1079" s="13"/>
    </row>
    <row r="1080" spans="2:15" x14ac:dyDescent="0.3">
      <c r="B1080" s="5" t="str">
        <f t="shared" si="18"/>
        <v>I7181,251</v>
      </c>
      <c r="C1080" s="16" t="s">
        <v>117</v>
      </c>
      <c r="D1080" s="17">
        <v>1.25</v>
      </c>
      <c r="E1080" s="8">
        <v>1</v>
      </c>
      <c r="F1080" s="18">
        <v>150</v>
      </c>
      <c r="O1080" s="13"/>
    </row>
    <row r="1081" spans="2:15" x14ac:dyDescent="0.3">
      <c r="B1081" s="5" t="str">
        <f t="shared" si="18"/>
        <v>I7181,3751</v>
      </c>
      <c r="C1081" s="16" t="s">
        <v>117</v>
      </c>
      <c r="D1081" s="17">
        <v>1.375</v>
      </c>
      <c r="E1081" s="8">
        <v>1</v>
      </c>
      <c r="F1081" s="18">
        <v>150</v>
      </c>
      <c r="O1081" s="13"/>
    </row>
    <row r="1082" spans="2:15" x14ac:dyDescent="0.3">
      <c r="B1082" s="5" t="str">
        <f t="shared" si="18"/>
        <v>I7181,51</v>
      </c>
      <c r="C1082" s="16" t="s">
        <v>117</v>
      </c>
      <c r="D1082" s="17">
        <v>1.5</v>
      </c>
      <c r="E1082" s="8">
        <v>1</v>
      </c>
      <c r="F1082" s="18">
        <v>150</v>
      </c>
      <c r="O1082" s="13"/>
    </row>
    <row r="1083" spans="2:15" x14ac:dyDescent="0.3">
      <c r="B1083" s="5" t="str">
        <f t="shared" si="18"/>
        <v>I7181,6251</v>
      </c>
      <c r="C1083" s="16" t="s">
        <v>117</v>
      </c>
      <c r="D1083" s="17">
        <v>1.625</v>
      </c>
      <c r="E1083" s="8">
        <v>1</v>
      </c>
      <c r="F1083" s="18">
        <v>150</v>
      </c>
      <c r="O1083" s="13"/>
    </row>
    <row r="1084" spans="2:15" x14ac:dyDescent="0.3">
      <c r="B1084" s="5" t="str">
        <f t="shared" si="18"/>
        <v>I7181,751</v>
      </c>
      <c r="C1084" s="16" t="s">
        <v>117</v>
      </c>
      <c r="D1084" s="17">
        <v>1.75</v>
      </c>
      <c r="E1084" s="8">
        <v>1</v>
      </c>
      <c r="F1084" s="18">
        <v>150</v>
      </c>
      <c r="O1084" s="13"/>
    </row>
    <row r="1085" spans="2:15" x14ac:dyDescent="0.3">
      <c r="B1085" s="5" t="str">
        <f t="shared" si="18"/>
        <v>I7181,8751</v>
      </c>
      <c r="C1085" s="16" t="s">
        <v>117</v>
      </c>
      <c r="D1085" s="17">
        <v>1.875</v>
      </c>
      <c r="E1085" s="8">
        <v>1</v>
      </c>
      <c r="F1085" s="18">
        <v>150</v>
      </c>
      <c r="O1085" s="13"/>
    </row>
    <row r="1086" spans="2:15" x14ac:dyDescent="0.3">
      <c r="B1086" s="5" t="str">
        <f t="shared" si="18"/>
        <v>I71821</v>
      </c>
      <c r="C1086" s="16" t="s">
        <v>117</v>
      </c>
      <c r="D1086" s="17">
        <v>2</v>
      </c>
      <c r="E1086" s="8">
        <v>1</v>
      </c>
      <c r="F1086" s="18">
        <v>150</v>
      </c>
      <c r="O1086" s="13"/>
    </row>
    <row r="1087" spans="2:15" x14ac:dyDescent="0.3">
      <c r="B1087" s="5" t="str">
        <f t="shared" si="18"/>
        <v>I7182,251</v>
      </c>
      <c r="C1087" s="16" t="s">
        <v>117</v>
      </c>
      <c r="D1087" s="17">
        <v>2.25</v>
      </c>
      <c r="E1087" s="8">
        <v>1</v>
      </c>
      <c r="F1087" s="18">
        <v>150</v>
      </c>
      <c r="O1087" s="13"/>
    </row>
    <row r="1088" spans="2:15" x14ac:dyDescent="0.3">
      <c r="B1088" s="5" t="str">
        <f t="shared" si="18"/>
        <v>I7182,51</v>
      </c>
      <c r="C1088" s="16" t="s">
        <v>117</v>
      </c>
      <c r="D1088" s="17">
        <v>2.5</v>
      </c>
      <c r="E1088" s="8">
        <v>1</v>
      </c>
      <c r="F1088" s="18">
        <v>150</v>
      </c>
      <c r="O1088" s="13"/>
    </row>
    <row r="1089" spans="2:15" x14ac:dyDescent="0.3">
      <c r="B1089" s="5" t="str">
        <f t="shared" si="18"/>
        <v>I7182,751</v>
      </c>
      <c r="C1089" s="16" t="s">
        <v>117</v>
      </c>
      <c r="D1089" s="17">
        <v>2.75</v>
      </c>
      <c r="E1089" s="8">
        <v>1</v>
      </c>
      <c r="F1089" s="18">
        <v>150</v>
      </c>
      <c r="O1089" s="13"/>
    </row>
    <row r="1090" spans="2:15" x14ac:dyDescent="0.3">
      <c r="B1090" s="5" t="str">
        <f t="shared" si="18"/>
        <v>I71831</v>
      </c>
      <c r="C1090" s="16" t="s">
        <v>117</v>
      </c>
      <c r="D1090" s="17">
        <v>3</v>
      </c>
      <c r="E1090" s="8">
        <v>1</v>
      </c>
      <c r="F1090" s="18">
        <v>150</v>
      </c>
      <c r="O1090" s="13"/>
    </row>
    <row r="1091" spans="2:15" x14ac:dyDescent="0.3">
      <c r="B1091" s="5" t="str">
        <f t="shared" si="18"/>
        <v>I7183,251</v>
      </c>
      <c r="C1091" s="16" t="s">
        <v>117</v>
      </c>
      <c r="D1091" s="17">
        <v>3.25</v>
      </c>
      <c r="E1091" s="8">
        <v>1</v>
      </c>
      <c r="F1091" s="18">
        <v>150</v>
      </c>
      <c r="O1091" s="13"/>
    </row>
    <row r="1092" spans="2:15" x14ac:dyDescent="0.3">
      <c r="B1092" s="5" t="str">
        <f t="shared" si="18"/>
        <v>I7183,51</v>
      </c>
      <c r="C1092" s="16" t="s">
        <v>117</v>
      </c>
      <c r="D1092" s="17">
        <v>3.5</v>
      </c>
      <c r="E1092" s="8">
        <v>1</v>
      </c>
      <c r="F1092" s="18">
        <v>150</v>
      </c>
      <c r="O1092" s="13"/>
    </row>
    <row r="1093" spans="2:15" x14ac:dyDescent="0.3">
      <c r="B1093" s="5" t="str">
        <f t="shared" si="18"/>
        <v>I7183,751</v>
      </c>
      <c r="C1093" s="16" t="s">
        <v>117</v>
      </c>
      <c r="D1093" s="17">
        <v>3.75</v>
      </c>
      <c r="E1093" s="8">
        <v>1</v>
      </c>
      <c r="F1093" s="18">
        <v>150</v>
      </c>
      <c r="O1093" s="13"/>
    </row>
    <row r="1094" spans="2:15" x14ac:dyDescent="0.3">
      <c r="B1094" s="5" t="str">
        <f t="shared" si="18"/>
        <v>I71841</v>
      </c>
      <c r="C1094" s="16" t="s">
        <v>117</v>
      </c>
      <c r="D1094" s="17">
        <v>4</v>
      </c>
      <c r="E1094" s="8">
        <v>1</v>
      </c>
      <c r="F1094" s="18">
        <v>150</v>
      </c>
      <c r="O1094" s="13"/>
    </row>
    <row r="1095" spans="2:15" x14ac:dyDescent="0.3">
      <c r="O1095" s="13"/>
    </row>
    <row r="1096" spans="2:15" x14ac:dyDescent="0.3">
      <c r="O1096" s="13"/>
    </row>
    <row r="1097" spans="2:15" x14ac:dyDescent="0.3">
      <c r="O1097" s="13"/>
    </row>
    <row r="1098" spans="2:15" x14ac:dyDescent="0.3">
      <c r="O1098" s="13"/>
    </row>
    <row r="1099" spans="2:15" x14ac:dyDescent="0.3">
      <c r="O1099" s="13"/>
    </row>
    <row r="1100" spans="2:15" x14ac:dyDescent="0.3">
      <c r="O1100" s="13"/>
    </row>
    <row r="1101" spans="2:15" x14ac:dyDescent="0.3">
      <c r="O1101" s="13"/>
    </row>
    <row r="1102" spans="2:15" x14ac:dyDescent="0.3">
      <c r="O1102" s="13"/>
    </row>
    <row r="1103" spans="2:15" x14ac:dyDescent="0.3">
      <c r="O1103" s="13"/>
    </row>
    <row r="1104" spans="2:15" x14ac:dyDescent="0.3">
      <c r="O1104" s="13"/>
    </row>
    <row r="1105" spans="15:15" x14ac:dyDescent="0.3">
      <c r="O1105" s="13"/>
    </row>
    <row r="1106" spans="15:15" x14ac:dyDescent="0.3">
      <c r="O1106" s="13"/>
    </row>
    <row r="1107" spans="15:15" x14ac:dyDescent="0.3">
      <c r="O1107" s="13"/>
    </row>
    <row r="1108" spans="15:15" x14ac:dyDescent="0.3">
      <c r="O1108" s="13"/>
    </row>
    <row r="1109" spans="15:15" x14ac:dyDescent="0.3">
      <c r="O1109" s="13"/>
    </row>
    <row r="1110" spans="15:15" x14ac:dyDescent="0.3">
      <c r="O1110" s="13"/>
    </row>
    <row r="1111" spans="15:15" x14ac:dyDescent="0.3">
      <c r="O1111" s="13"/>
    </row>
    <row r="1112" spans="15:15" x14ac:dyDescent="0.3">
      <c r="O1112" s="13"/>
    </row>
    <row r="1113" spans="15:15" x14ac:dyDescent="0.3">
      <c r="O1113" s="13"/>
    </row>
    <row r="1114" spans="15:15" x14ac:dyDescent="0.3">
      <c r="O1114" s="13"/>
    </row>
    <row r="1115" spans="15:15" x14ac:dyDescent="0.3">
      <c r="O1115" s="13"/>
    </row>
    <row r="1116" spans="15:15" x14ac:dyDescent="0.3">
      <c r="O1116" s="13"/>
    </row>
    <row r="1117" spans="15:15" x14ac:dyDescent="0.3">
      <c r="O1117" s="13"/>
    </row>
    <row r="1118" spans="15:15" x14ac:dyDescent="0.3">
      <c r="O1118" s="13"/>
    </row>
    <row r="1119" spans="15:15" x14ac:dyDescent="0.3">
      <c r="O1119" s="13"/>
    </row>
    <row r="1120" spans="15:15" x14ac:dyDescent="0.3">
      <c r="O1120" s="13"/>
    </row>
    <row r="1121" spans="15:15" x14ac:dyDescent="0.3">
      <c r="O1121" s="13"/>
    </row>
    <row r="1122" spans="15:15" x14ac:dyDescent="0.3">
      <c r="O1122" s="13"/>
    </row>
    <row r="1123" spans="15:15" x14ac:dyDescent="0.3">
      <c r="O1123" s="13"/>
    </row>
    <row r="1124" spans="15:15" x14ac:dyDescent="0.3">
      <c r="O1124" s="13"/>
    </row>
    <row r="1125" spans="15:15" x14ac:dyDescent="0.3">
      <c r="O1125" s="13"/>
    </row>
    <row r="1126" spans="15:15" x14ac:dyDescent="0.3">
      <c r="O1126" s="13"/>
    </row>
    <row r="1127" spans="15:15" x14ac:dyDescent="0.3">
      <c r="O1127" s="13"/>
    </row>
    <row r="1128" spans="15:15" x14ac:dyDescent="0.3">
      <c r="O1128" s="13"/>
    </row>
    <row r="1129" spans="15:15" x14ac:dyDescent="0.3">
      <c r="O1129" s="13"/>
    </row>
    <row r="1130" spans="15:15" x14ac:dyDescent="0.3">
      <c r="O1130" s="13"/>
    </row>
    <row r="1131" spans="15:15" x14ac:dyDescent="0.3">
      <c r="O1131" s="13"/>
    </row>
    <row r="1132" spans="15:15" x14ac:dyDescent="0.3">
      <c r="O1132" s="13"/>
    </row>
    <row r="1133" spans="15:15" x14ac:dyDescent="0.3">
      <c r="O1133" s="13"/>
    </row>
    <row r="1134" spans="15:15" x14ac:dyDescent="0.3">
      <c r="O1134" s="13"/>
    </row>
    <row r="1135" spans="15:15" x14ac:dyDescent="0.3">
      <c r="O1135" s="13"/>
    </row>
    <row r="1136" spans="15:15" x14ac:dyDescent="0.3">
      <c r="O1136" s="13"/>
    </row>
    <row r="1137" spans="15:15" x14ac:dyDescent="0.3">
      <c r="O1137" s="13"/>
    </row>
    <row r="1138" spans="15:15" x14ac:dyDescent="0.3">
      <c r="O1138" s="13"/>
    </row>
    <row r="1139" spans="15:15" x14ac:dyDescent="0.3">
      <c r="O1139" s="13"/>
    </row>
    <row r="1140" spans="15:15" x14ac:dyDescent="0.3">
      <c r="O1140" s="13"/>
    </row>
    <row r="1141" spans="15:15" x14ac:dyDescent="0.3">
      <c r="O1141" s="13"/>
    </row>
    <row r="1142" spans="15:15" x14ac:dyDescent="0.3">
      <c r="O1142" s="13"/>
    </row>
    <row r="1143" spans="15:15" x14ac:dyDescent="0.3">
      <c r="O1143" s="13"/>
    </row>
    <row r="1144" spans="15:15" x14ac:dyDescent="0.3">
      <c r="O1144" s="13"/>
    </row>
    <row r="1145" spans="15:15" x14ac:dyDescent="0.3">
      <c r="O1145" s="13"/>
    </row>
    <row r="1146" spans="15:15" x14ac:dyDescent="0.3">
      <c r="O1146" s="13"/>
    </row>
    <row r="1147" spans="15:15" x14ac:dyDescent="0.3">
      <c r="O1147" s="13"/>
    </row>
    <row r="1148" spans="15:15" x14ac:dyDescent="0.3">
      <c r="O1148" s="13"/>
    </row>
    <row r="1149" spans="15:15" x14ac:dyDescent="0.3">
      <c r="O1149" s="13"/>
    </row>
    <row r="1150" spans="15:15" x14ac:dyDescent="0.3">
      <c r="O1150" s="13"/>
    </row>
    <row r="1151" spans="15:15" x14ac:dyDescent="0.3">
      <c r="O1151" s="13"/>
    </row>
    <row r="1152" spans="15:15" x14ac:dyDescent="0.3">
      <c r="O1152" s="13"/>
    </row>
    <row r="1153" spans="15:15" x14ac:dyDescent="0.3">
      <c r="O1153" s="13"/>
    </row>
    <row r="1154" spans="15:15" x14ac:dyDescent="0.3">
      <c r="O1154" s="13"/>
    </row>
    <row r="1155" spans="15:15" x14ac:dyDescent="0.3">
      <c r="O1155" s="13"/>
    </row>
    <row r="1156" spans="15:15" x14ac:dyDescent="0.3">
      <c r="O1156" s="13"/>
    </row>
    <row r="1157" spans="15:15" x14ac:dyDescent="0.3">
      <c r="O1157" s="13"/>
    </row>
    <row r="1158" spans="15:15" x14ac:dyDescent="0.3">
      <c r="O1158" s="13"/>
    </row>
    <row r="1159" spans="15:15" x14ac:dyDescent="0.3">
      <c r="O1159" s="13"/>
    </row>
    <row r="1160" spans="15:15" x14ac:dyDescent="0.3">
      <c r="O1160" s="13"/>
    </row>
    <row r="1161" spans="15:15" x14ac:dyDescent="0.3">
      <c r="O1161" s="13"/>
    </row>
    <row r="1162" spans="15:15" x14ac:dyDescent="0.3">
      <c r="O1162" s="13"/>
    </row>
    <row r="1163" spans="15:15" x14ac:dyDescent="0.3">
      <c r="O1163" s="13"/>
    </row>
    <row r="1164" spans="15:15" x14ac:dyDescent="0.3">
      <c r="O1164" s="13"/>
    </row>
    <row r="1165" spans="15:15" x14ac:dyDescent="0.3">
      <c r="O1165" s="13"/>
    </row>
    <row r="1166" spans="15:15" x14ac:dyDescent="0.3">
      <c r="O1166" s="13"/>
    </row>
    <row r="1167" spans="15:15" x14ac:dyDescent="0.3">
      <c r="O1167" s="13"/>
    </row>
    <row r="1168" spans="15:15" x14ac:dyDescent="0.3">
      <c r="O1168" s="13"/>
    </row>
    <row r="1169" spans="15:15" x14ac:dyDescent="0.3">
      <c r="O1169" s="13"/>
    </row>
    <row r="1170" spans="15:15" x14ac:dyDescent="0.3">
      <c r="O1170" s="13"/>
    </row>
    <row r="1171" spans="15:15" x14ac:dyDescent="0.3">
      <c r="O1171" s="13"/>
    </row>
    <row r="1172" spans="15:15" x14ac:dyDescent="0.3">
      <c r="O1172" s="13"/>
    </row>
    <row r="1173" spans="15:15" x14ac:dyDescent="0.3">
      <c r="O1173" s="13"/>
    </row>
    <row r="1174" spans="15:15" x14ac:dyDescent="0.3">
      <c r="O1174" s="13"/>
    </row>
    <row r="1175" spans="15:15" x14ac:dyDescent="0.3">
      <c r="O1175" s="13"/>
    </row>
    <row r="1176" spans="15:15" x14ac:dyDescent="0.3">
      <c r="O1176" s="13"/>
    </row>
    <row r="1177" spans="15:15" x14ac:dyDescent="0.3">
      <c r="O1177" s="13"/>
    </row>
    <row r="1178" spans="15:15" x14ac:dyDescent="0.3">
      <c r="O1178" s="13"/>
    </row>
  </sheetData>
  <sheetProtection selectLockedCells="1" selectUnlockedCells="1"/>
  <mergeCells count="7">
    <mergeCell ref="Q14:U14"/>
    <mergeCell ref="Q15:U15"/>
    <mergeCell ref="J2:L2"/>
    <mergeCell ref="J9:L9"/>
    <mergeCell ref="N9:O9"/>
    <mergeCell ref="Q12:U12"/>
    <mergeCell ref="Q13:U13"/>
  </mergeCells>
  <phoneticPr fontId="24" type="noConversion"/>
  <pageMargins left="0.51180555555555596" right="0.51180555555555596" top="0.78680555555555598" bottom="0.78680555555555598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10</vt:i4>
      </vt:variant>
    </vt:vector>
  </HeadingPairs>
  <TitlesOfParts>
    <vt:vector size="14" baseType="lpstr">
      <vt:lpstr>INDEX</vt:lpstr>
      <vt:lpstr>IMPERIAL</vt:lpstr>
      <vt:lpstr>METRIC</vt:lpstr>
      <vt:lpstr>DATA</vt:lpstr>
      <vt:lpstr>BC</vt:lpstr>
      <vt:lpstr>BG</vt:lpstr>
      <vt:lpstr>CSmetric</vt:lpstr>
      <vt:lpstr>Db</vt:lpstr>
      <vt:lpstr>Dsmetric</vt:lpstr>
      <vt:lpstr>kmetric</vt:lpstr>
      <vt:lpstr>Nb</vt:lpstr>
      <vt:lpstr>P</vt:lpstr>
      <vt:lpstr>Pcsmetric</vt:lpstr>
      <vt:lpstr>IMPERIAL!Print_Area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Felipe Casais de Paula Garcia</dc:creator>
  <cp:lastModifiedBy>sinaepang</cp:lastModifiedBy>
  <cp:lastPrinted>2017-02-14T11:55:00Z</cp:lastPrinted>
  <dcterms:created xsi:type="dcterms:W3CDTF">2014-08-25T12:45:00Z</dcterms:created>
  <dcterms:modified xsi:type="dcterms:W3CDTF">2020-03-04T08:50:02Z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